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HM-教学计划\2024人培方案\"/>
    </mc:Choice>
  </mc:AlternateContent>
  <xr:revisionPtr revIDLastSave="0" documentId="13_ncr:1_{5628DA63-F840-41A1-9E03-FA5C1AE21F59}" xr6:coauthVersionLast="47" xr6:coauthVersionMax="47" xr10:uidLastSave="{00000000-0000-0000-0000-000000000000}"/>
  <bookViews>
    <workbookView xWindow="-98" yWindow="-98" windowWidth="19095" windowHeight="12196" tabRatio="540" xr2:uid="{00000000-000D-0000-FFFF-FFFF00000000}"/>
  </bookViews>
  <sheets>
    <sheet name="教学进程表" sheetId="1" r:id="rId1"/>
  </sheets>
  <definedNames>
    <definedName name="_xlnm._FilterDatabase" localSheetId="0" hidden="1">教学进程表!$B$14:$R$15</definedName>
    <definedName name="_xlnm.Print_Area" localSheetId="0">教学进程表!$A$7:$R$69</definedName>
    <definedName name="_xlnm.Print_Titles" localSheetId="0">教学进程表!$7:$14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1" l="1"/>
  <c r="L84" i="1"/>
  <c r="M84" i="1"/>
  <c r="N84" i="1"/>
  <c r="O84" i="1"/>
  <c r="P84" i="1"/>
  <c r="Q84" i="1"/>
  <c r="J84" i="1"/>
  <c r="I84" i="1"/>
  <c r="I59" i="1"/>
  <c r="H91" i="1" s="1"/>
  <c r="K59" i="1"/>
  <c r="L59" i="1"/>
  <c r="M59" i="1"/>
  <c r="N59" i="1"/>
  <c r="O59" i="1"/>
  <c r="P59" i="1"/>
  <c r="Q59" i="1"/>
  <c r="R59" i="1"/>
  <c r="J59" i="1"/>
  <c r="K32" i="1"/>
  <c r="L32" i="1" s="1"/>
  <c r="J45" i="1"/>
  <c r="M45" i="1"/>
  <c r="N45" i="1"/>
  <c r="O45" i="1"/>
  <c r="P45" i="1"/>
  <c r="Q45" i="1"/>
  <c r="R45" i="1"/>
  <c r="I45" i="1"/>
  <c r="K77" i="1" l="1"/>
  <c r="L77" i="1" s="1"/>
  <c r="P97" i="1" l="1"/>
  <c r="O97" i="1"/>
  <c r="N97" i="1"/>
  <c r="M97" i="1"/>
  <c r="L97" i="1"/>
  <c r="K97" i="1"/>
  <c r="H94" i="1"/>
  <c r="E94" i="1"/>
  <c r="D94" i="1"/>
  <c r="R93" i="1"/>
  <c r="R92" i="1"/>
  <c r="R91" i="1"/>
  <c r="F91" i="1"/>
  <c r="E91" i="1"/>
  <c r="D91" i="1"/>
  <c r="R90" i="1"/>
  <c r="H90" i="1"/>
  <c r="E90" i="1"/>
  <c r="R84" i="1"/>
  <c r="F95" i="1"/>
  <c r="E95" i="1"/>
  <c r="H95" i="1"/>
  <c r="R79" i="1"/>
  <c r="Q79" i="1"/>
  <c r="P79" i="1"/>
  <c r="O79" i="1"/>
  <c r="N79" i="1"/>
  <c r="M79" i="1"/>
  <c r="J79" i="1"/>
  <c r="E93" i="1" s="1"/>
  <c r="I79" i="1"/>
  <c r="H93" i="1" s="1"/>
  <c r="K79" i="1"/>
  <c r="R70" i="1"/>
  <c r="R86" i="1" s="1"/>
  <c r="Q70" i="1"/>
  <c r="Q86" i="1" s="1"/>
  <c r="P70" i="1"/>
  <c r="P86" i="1" s="1"/>
  <c r="O70" i="1"/>
  <c r="O86" i="1" s="1"/>
  <c r="N70" i="1"/>
  <c r="N86" i="1" s="1"/>
  <c r="M70" i="1"/>
  <c r="M86" i="1" s="1"/>
  <c r="K70" i="1"/>
  <c r="F92" i="1" s="1"/>
  <c r="J70" i="1"/>
  <c r="I70" i="1"/>
  <c r="L44" i="1"/>
  <c r="L37" i="1"/>
  <c r="L33" i="1"/>
  <c r="K31" i="1"/>
  <c r="L28" i="1"/>
  <c r="L26" i="1"/>
  <c r="L25" i="1"/>
  <c r="L20" i="1"/>
  <c r="L19" i="1"/>
  <c r="L17" i="1"/>
  <c r="H92" i="1" l="1"/>
  <c r="I86" i="1"/>
  <c r="E92" i="1"/>
  <c r="J86" i="1"/>
  <c r="F93" i="1"/>
  <c r="L31" i="1"/>
  <c r="L45" i="1" s="1"/>
  <c r="K45" i="1"/>
  <c r="F90" i="1" s="1"/>
  <c r="L79" i="1"/>
  <c r="D93" i="1" s="1"/>
  <c r="L70" i="1"/>
  <c r="D92" i="1" s="1"/>
  <c r="D95" i="1"/>
  <c r="G95" i="1" s="1"/>
  <c r="R97" i="1"/>
  <c r="E97" i="1"/>
  <c r="H97" i="1"/>
  <c r="D90" i="1" l="1"/>
  <c r="L86" i="1"/>
  <c r="K86" i="1"/>
  <c r="G90" i="1"/>
  <c r="D97" i="1"/>
  <c r="F97" i="1"/>
  <c r="G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97" authorId="1" shapeId="0" xr:uid="{00000000-0006-0000-0000-000003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8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9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<sst xmlns="http://schemas.openxmlformats.org/spreadsheetml/2006/main" count="543" uniqueCount="217">
  <si>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</si>
  <si>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</si>
  <si>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</si>
  <si>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</si>
  <si>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</si>
  <si>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</si>
  <si>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</si>
  <si>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</si>
  <si>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2023年5月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</si>
  <si>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</si>
  <si>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</si>
  <si>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</si>
  <si>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</si>
  <si>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</si>
  <si>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</si>
  <si>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</si>
  <si>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</si>
  <si>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</si>
  <si>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</si>
  <si>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</si>
  <si>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</si>
  <si>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</si>
  <si>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</si>
  <si>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090003</t>
  </si>
  <si>
    <t>高等数学1</t>
  </si>
  <si>
    <t>必修课</t>
  </si>
  <si>
    <t>A</t>
  </si>
  <si>
    <t>基础部</t>
  </si>
  <si>
    <t>考试</t>
  </si>
  <si>
    <t>090001</t>
  </si>
  <si>
    <t>大学英语1（3+2）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</si>
  <si>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</si>
  <si>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</si>
  <si>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</si>
  <si>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</si>
  <si>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</si>
  <si>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</si>
  <si>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</si>
  <si>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</si>
  <si>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</si>
  <si>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</si>
  <si>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</si>
  <si>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</si>
  <si>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</si>
  <si>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</si>
  <si>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含线上20学时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</si>
  <si>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</si>
  <si>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</si>
  <si>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</si>
  <si>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</si>
  <si>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</si>
  <si>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</si>
  <si>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</si>
  <si>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090005</t>
  </si>
  <si>
    <t>高等数学2</t>
  </si>
  <si>
    <t>090004</t>
  </si>
  <si>
    <t>大学英语2（3+2）</t>
  </si>
  <si>
    <t>1100014</t>
  </si>
  <si>
    <t>毛泽东思想和中国特色社会主义理论体系概论</t>
  </si>
  <si>
    <t>1800016</t>
  </si>
  <si>
    <t>创意创新训练</t>
  </si>
  <si>
    <t>创新创业学院</t>
  </si>
  <si>
    <t>机设、电气第2学期，国际商务、软件、酒管、数媒第2学期</t>
  </si>
  <si>
    <t>050147</t>
  </si>
  <si>
    <t>体育2</t>
  </si>
  <si>
    <t>形势与政策2</t>
  </si>
  <si>
    <t>军事理论</t>
  </si>
  <si>
    <t>含线上12学时</t>
  </si>
  <si>
    <t>090002</t>
  </si>
  <si>
    <t>英语强化训练</t>
  </si>
  <si>
    <t>+1</t>
  </si>
  <si>
    <t>0400528</t>
  </si>
  <si>
    <t>信息技术实训</t>
  </si>
  <si>
    <t>信息工程学院</t>
  </si>
  <si>
    <t>060142</t>
  </si>
  <si>
    <t>劳动通识教育</t>
  </si>
  <si>
    <t>050148</t>
  </si>
  <si>
    <t>体育3</t>
  </si>
  <si>
    <t>020225</t>
  </si>
  <si>
    <t>创业之旅</t>
  </si>
  <si>
    <t>机设、电气第3学期，国际商务、软件、酒管、数媒第2学期</t>
  </si>
  <si>
    <t>习近平新时代中国特色社会主义思想概论</t>
  </si>
  <si>
    <t>形势与政策3</t>
  </si>
  <si>
    <t>0900150</t>
  </si>
  <si>
    <t>大学语文</t>
  </si>
  <si>
    <t>酒管、数媒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</si>
  <si>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</si>
  <si>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</si>
  <si>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</si>
  <si>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</si>
  <si>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</si>
  <si>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</si>
  <si>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</si>
  <si>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</si>
  <si>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</si>
  <si>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</si>
  <si>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</si>
  <si>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</si>
  <si>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</si>
  <si>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</si>
  <si>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</si>
  <si>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</si>
  <si>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</si>
  <si>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</si>
  <si>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</si>
  <si>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</si>
  <si>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+4</t>
  </si>
  <si>
    <t>+11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</si>
  <si>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</si>
  <si>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</si>
  <si>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</si>
  <si>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</si>
  <si>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</si>
  <si>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</si>
  <si>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</si>
  <si>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</si>
  <si>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</si>
  <si>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</si>
  <si>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</si>
  <si>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</si>
  <si>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</si>
  <si>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</si>
  <si>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</si>
  <si>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</si>
  <si>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</si>
  <si>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</si>
  <si>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</si>
  <si>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</si>
  <si>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</si>
  <si>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</si>
  <si>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</si>
  <si>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素质拓展</t>
  </si>
  <si>
    <t>总计</t>
  </si>
  <si>
    <t>(①+⑤+⑥)/总学时</t>
  </si>
  <si>
    <t>(⑤+⑥+⑦)/总学时</t>
  </si>
  <si>
    <t>注：④实践性教学环节包括实验实训、实习、毕业设计、社会实践；公共基础课学时（①+⑤+⑥）不低于总学时的25%；实践性教学学时原则上不低于总学时的50%；各类选修课（⑤+⑥+⑦）累计学时不低于总学时的10%。</t>
  </si>
  <si>
    <t>2024级  酒店管理与数字化运营专业（3+2） 教学进程表</t>
    <phoneticPr fontId="28" type="noConversion"/>
  </si>
  <si>
    <t>二级学院名称：旅游与康养学院</t>
    <phoneticPr fontId="28" type="noConversion"/>
  </si>
  <si>
    <t>0700658</t>
  </si>
  <si>
    <t>旅游与饭店业</t>
  </si>
  <si>
    <t>旅康学院</t>
  </si>
  <si>
    <t>0700639</t>
  </si>
  <si>
    <t>★酒店礼仪</t>
  </si>
  <si>
    <t>070063</t>
  </si>
  <si>
    <t>饮食营养与文化</t>
  </si>
  <si>
    <t>0700632</t>
  </si>
  <si>
    <t>★管理学原理</t>
  </si>
  <si>
    <t>070151</t>
  </si>
  <si>
    <t>★酒店服务心理</t>
  </si>
  <si>
    <t>0700654</t>
  </si>
  <si>
    <t>旅游人际沟通</t>
  </si>
  <si>
    <t>0700183</t>
  </si>
  <si>
    <t>饭店情景英语1</t>
  </si>
  <si>
    <t>0700326</t>
  </si>
  <si>
    <t>饭店情景英语2</t>
  </si>
  <si>
    <t>1</t>
    <phoneticPr fontId="28" type="noConversion"/>
  </si>
  <si>
    <t>2</t>
  </si>
  <si>
    <t>3</t>
  </si>
  <si>
    <t>4</t>
  </si>
  <si>
    <t>5</t>
  </si>
  <si>
    <t>6</t>
  </si>
  <si>
    <t>7</t>
  </si>
  <si>
    <t>8</t>
  </si>
  <si>
    <t>旅康学院</t>
    <phoneticPr fontId="28" type="noConversion"/>
  </si>
  <si>
    <t>9</t>
  </si>
  <si>
    <t>10</t>
  </si>
  <si>
    <t>070152</t>
  </si>
  <si>
    <t>客房服务与数字化运营1</t>
  </si>
  <si>
    <t>070147</t>
  </si>
  <si>
    <t>★前厅服务与数字化运营</t>
  </si>
  <si>
    <t>070180</t>
  </si>
  <si>
    <t>★客房服务与数字化运营</t>
  </si>
  <si>
    <t>070181</t>
  </si>
  <si>
    <t>会议策划与管理</t>
  </si>
  <si>
    <t>0700267</t>
  </si>
  <si>
    <t>酒店督导管理</t>
  </si>
  <si>
    <t>070231</t>
    <phoneticPr fontId="34" type="noConversion"/>
  </si>
  <si>
    <t>酒店服务质量管理</t>
  </si>
  <si>
    <t>070182</t>
  </si>
  <si>
    <t>★餐饮管理与数字化运营</t>
  </si>
  <si>
    <t>0700320_1</t>
  </si>
  <si>
    <t>酒店人力资源管理</t>
  </si>
  <si>
    <t>070019</t>
  </si>
  <si>
    <t>★酒店营销实务</t>
  </si>
  <si>
    <t>0700215</t>
  </si>
  <si>
    <t>酒店安全与法规</t>
  </si>
  <si>
    <t>0700259_1</t>
  </si>
  <si>
    <t>酒店礼仪实训</t>
  </si>
  <si>
    <t>0700174</t>
  </si>
  <si>
    <t>餐饮服务技能</t>
  </si>
  <si>
    <t>0700487</t>
    <phoneticPr fontId="34" type="noConversion"/>
  </si>
  <si>
    <r>
      <t>西式餐厅</t>
    </r>
    <r>
      <rPr>
        <b/>
        <sz val="10"/>
        <color rgb="FFFF0000"/>
        <rFont val="宋体"/>
        <family val="3"/>
        <charset val="134"/>
      </rPr>
      <t>服务</t>
    </r>
    <r>
      <rPr>
        <sz val="10"/>
        <rFont val="宋体"/>
        <family val="3"/>
        <charset val="134"/>
      </rPr>
      <t>实训</t>
    </r>
    <phoneticPr fontId="34" type="noConversion"/>
  </si>
  <si>
    <t>070177</t>
    <phoneticPr fontId="34" type="noConversion"/>
  </si>
  <si>
    <t>前厅数字化运营实训</t>
  </si>
  <si>
    <t>070238</t>
    <phoneticPr fontId="34" type="noConversion"/>
  </si>
  <si>
    <t>酒店管理毕业设计</t>
  </si>
  <si>
    <t>070192</t>
  </si>
  <si>
    <t>转段课程综合实训</t>
  </si>
  <si>
    <t>070193</t>
  </si>
  <si>
    <t>顶岗实习</t>
  </si>
  <si>
    <t>0700418</t>
  </si>
  <si>
    <t>收益管理</t>
  </si>
  <si>
    <t>茶艺与茶文化</t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</si>
  <si>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b/>
        <sz val="9"/>
        <color theme="1"/>
        <rFont val="宋体"/>
        <family val="3"/>
        <charset val="134"/>
      </rPr>
      <t>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  <phoneticPr fontId="28" type="noConversion"/>
  </si>
  <si>
    <t>0900138</t>
  </si>
  <si>
    <t>大学语文2</t>
  </si>
  <si>
    <t>计算机考工实训</t>
    <phoneticPr fontId="28" type="noConversion"/>
  </si>
  <si>
    <t>素质拓展第二课堂</t>
    <phoneticPr fontId="28" type="noConversion"/>
  </si>
  <si>
    <t>040150</t>
  </si>
  <si>
    <t>0700265</t>
    <phoneticPr fontId="28" type="noConversion"/>
  </si>
  <si>
    <t>花艺实训</t>
    <phoneticPr fontId="28" type="noConversion"/>
  </si>
  <si>
    <t>040346</t>
    <phoneticPr fontId="34" type="noConversion"/>
  </si>
  <si>
    <t>咖啡文化与制作</t>
    <phoneticPr fontId="34" type="noConversion"/>
  </si>
  <si>
    <t>040349</t>
    <phoneticPr fontId="34" type="noConversion"/>
  </si>
  <si>
    <t>酒水制作与品鉴</t>
    <phoneticPr fontId="34" type="noConversion"/>
  </si>
  <si>
    <t>⑥专业拓展课</t>
    <phoneticPr fontId="34" type="noConversion"/>
  </si>
  <si>
    <t>070088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</si>
</sst>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_);[Red]\(0\)"/>
    <numFmt numFmtId="178" formatCode="0.0_ "/>
    <numFmt numFmtId="179" formatCode="0_ "/>
    <numFmt numFmtId="180" formatCode="0.0%"/>
    <numFmt numFmtId="181" formatCode="0.0"/>
  </numFmts>
  <fonts count="39" x14ac:knownFonts="1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00B050"/>
      <name val="宋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3" applyFont="1">
      <alignment vertical="center"/>
    </xf>
    <xf numFmtId="0" fontId="3" fillId="0" borderId="0" xfId="3" applyFont="1" applyFill="1">
      <alignment vertical="center"/>
    </xf>
    <xf numFmtId="0" fontId="1" fillId="0" borderId="0" xfId="3" applyFont="1">
      <alignment vertical="center"/>
    </xf>
    <xf numFmtId="0" fontId="3" fillId="0" borderId="0" xfId="3" applyFont="1">
      <alignment vertical="center"/>
    </xf>
    <xf numFmtId="49" fontId="24" fillId="0" borderId="0" xfId="3" applyNumberFormat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0" xfId="3" applyAlignment="1">
      <alignment horizontal="center" vertical="center" wrapText="1"/>
    </xf>
    <xf numFmtId="176" fontId="24" fillId="0" borderId="0" xfId="3" applyNumberFormat="1" applyAlignment="1">
      <alignment horizontal="center" vertical="center"/>
    </xf>
    <xf numFmtId="0" fontId="24" fillId="0" borderId="0" xfId="3">
      <alignment vertical="center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 wrapText="1"/>
    </xf>
    <xf numFmtId="49" fontId="13" fillId="0" borderId="0" xfId="3" applyNumberFormat="1" applyFont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177" fontId="13" fillId="0" borderId="4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177" fontId="13" fillId="0" borderId="4" xfId="3" applyNumberFormat="1" applyFont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Border="1" applyAlignment="1">
      <alignment horizontal="center" vertical="center"/>
    </xf>
    <xf numFmtId="49" fontId="15" fillId="0" borderId="0" xfId="3" applyNumberFormat="1" applyFont="1" applyBorder="1" applyAlignment="1">
      <alignment horizontal="center" vertical="center"/>
    </xf>
    <xf numFmtId="49" fontId="13" fillId="0" borderId="4" xfId="3" applyNumberFormat="1" applyFont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 wrapText="1"/>
    </xf>
    <xf numFmtId="49" fontId="13" fillId="0" borderId="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6" fontId="13" fillId="0" borderId="4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/>
    </xf>
    <xf numFmtId="178" fontId="13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176" fontId="13" fillId="0" borderId="4" xfId="3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7" fontId="10" fillId="0" borderId="4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177" fontId="13" fillId="0" borderId="10" xfId="3" applyNumberFormat="1" applyFont="1" applyBorder="1" applyAlignment="1">
      <alignment horizontal="center" vertical="center"/>
    </xf>
    <xf numFmtId="0" fontId="18" fillId="0" borderId="0" xfId="3" applyFo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wrapText="1"/>
    </xf>
    <xf numFmtId="177" fontId="13" fillId="0" borderId="10" xfId="3" applyNumberFormat="1" applyFont="1" applyBorder="1" applyAlignment="1">
      <alignment horizontal="center" vertical="center" wrapText="1"/>
    </xf>
    <xf numFmtId="0" fontId="9" fillId="0" borderId="0" xfId="3" applyFont="1">
      <alignment vertical="center"/>
    </xf>
    <xf numFmtId="0" fontId="19" fillId="0" borderId="0" xfId="3" applyFont="1">
      <alignment vertical="center"/>
    </xf>
    <xf numFmtId="177" fontId="10" fillId="0" borderId="10" xfId="3" applyNumberFormat="1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center" vertical="center"/>
    </xf>
    <xf numFmtId="179" fontId="13" fillId="0" borderId="10" xfId="3" applyNumberFormat="1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 wrapText="1"/>
    </xf>
    <xf numFmtId="179" fontId="20" fillId="3" borderId="4" xfId="3" applyNumberFormat="1" applyFont="1" applyFill="1" applyBorder="1" applyAlignment="1">
      <alignment horizontal="center" vertical="center" wrapText="1"/>
    </xf>
    <xf numFmtId="49" fontId="10" fillId="3" borderId="10" xfId="3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80" fontId="4" fillId="0" borderId="4" xfId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21" fillId="0" borderId="12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22" fillId="0" borderId="0" xfId="3" applyNumberFormat="1" applyFont="1" applyAlignment="1">
      <alignment horizontal="center" vertical="center"/>
    </xf>
    <xf numFmtId="180" fontId="19" fillId="4" borderId="0" xfId="1" applyNumberFormat="1" applyFont="1" applyFill="1" applyBorder="1" applyAlignment="1" applyProtection="1">
      <alignment horizontal="center" vertical="center"/>
    </xf>
    <xf numFmtId="176" fontId="9" fillId="0" borderId="12" xfId="3" applyNumberFormat="1" applyFont="1" applyBorder="1" applyAlignment="1">
      <alignment horizontal="center" vertical="center"/>
    </xf>
    <xf numFmtId="176" fontId="13" fillId="0" borderId="0" xfId="3" applyNumberFormat="1" applyFont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4" xfId="3" applyNumberFormat="1" applyFont="1" applyFill="1" applyBorder="1" applyAlignment="1">
      <alignment horizontal="center" vertical="center"/>
    </xf>
    <xf numFmtId="177" fontId="13" fillId="3" borderId="4" xfId="3" applyNumberFormat="1" applyFont="1" applyFill="1" applyBorder="1" applyAlignment="1">
      <alignment vertical="center"/>
    </xf>
    <xf numFmtId="49" fontId="13" fillId="3" borderId="11" xfId="3" applyNumberFormat="1" applyFont="1" applyFill="1" applyBorder="1" applyAlignment="1">
      <alignment horizontal="center" vertical="center"/>
    </xf>
    <xf numFmtId="177" fontId="13" fillId="3" borderId="12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0" fillId="3" borderId="10" xfId="3" applyFont="1" applyFill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177" fontId="13" fillId="3" borderId="10" xfId="3" applyNumberFormat="1" applyFont="1" applyFill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177" fontId="13" fillId="3" borderId="16" xfId="3" applyNumberFormat="1" applyFont="1" applyFill="1" applyBorder="1" applyAlignment="1">
      <alignment horizontal="center" vertical="center"/>
    </xf>
    <xf numFmtId="0" fontId="13" fillId="0" borderId="4" xfId="3" quotePrefix="1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30" fillId="0" borderId="0" xfId="3" applyFont="1" applyAlignment="1">
      <alignment horizontal="left" vertical="top"/>
    </xf>
    <xf numFmtId="177" fontId="32" fillId="0" borderId="4" xfId="3" applyNumberFormat="1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/>
    </xf>
    <xf numFmtId="181" fontId="33" fillId="0" borderId="4" xfId="0" applyNumberFormat="1" applyFont="1" applyBorder="1" applyAlignment="1">
      <alignment horizontal="center" vertical="center"/>
    </xf>
    <xf numFmtId="177" fontId="33" fillId="0" borderId="4" xfId="3" applyNumberFormat="1" applyFont="1" applyBorder="1" applyAlignment="1">
      <alignment horizontal="center" vertical="center"/>
    </xf>
    <xf numFmtId="177" fontId="33" fillId="5" borderId="4" xfId="3" applyNumberFormat="1" applyFont="1" applyFill="1" applyBorder="1" applyAlignment="1">
      <alignment horizontal="center" vertical="center"/>
    </xf>
    <xf numFmtId="177" fontId="33" fillId="0" borderId="10" xfId="3" applyNumberFormat="1" applyFont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wrapText="1"/>
    </xf>
    <xf numFmtId="177" fontId="33" fillId="0" borderId="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49" fontId="33" fillId="0" borderId="0" xfId="3" applyNumberFormat="1" applyFont="1" applyBorder="1" applyAlignment="1">
      <alignment horizontal="center" vertical="center" wrapText="1"/>
    </xf>
    <xf numFmtId="49" fontId="33" fillId="0" borderId="0" xfId="3" applyNumberFormat="1" applyFont="1" applyBorder="1" applyAlignment="1">
      <alignment horizontal="center" vertical="center"/>
    </xf>
    <xf numFmtId="177" fontId="33" fillId="0" borderId="5" xfId="0" applyNumberFormat="1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181" fontId="33" fillId="3" borderId="4" xfId="0" applyNumberFormat="1" applyFont="1" applyFill="1" applyBorder="1" applyAlignment="1">
      <alignment horizontal="center" vertical="center"/>
    </xf>
    <xf numFmtId="49" fontId="32" fillId="0" borderId="4" xfId="3" applyNumberFormat="1" applyFont="1" applyBorder="1" applyAlignment="1">
      <alignment horizontal="center" vertical="center"/>
    </xf>
    <xf numFmtId="177" fontId="33" fillId="5" borderId="4" xfId="0" applyNumberFormat="1" applyFont="1" applyFill="1" applyBorder="1" applyAlignment="1">
      <alignment horizontal="center" vertical="center"/>
    </xf>
    <xf numFmtId="176" fontId="33" fillId="5" borderId="4" xfId="3" applyNumberFormat="1" applyFont="1" applyFill="1" applyBorder="1" applyAlignment="1">
      <alignment horizontal="center" vertical="center"/>
    </xf>
    <xf numFmtId="49" fontId="33" fillId="0" borderId="4" xfId="3" applyNumberFormat="1" applyFont="1" applyBorder="1" applyAlignment="1">
      <alignment horizontal="center" vertical="center" wrapText="1"/>
    </xf>
    <xf numFmtId="176" fontId="33" fillId="0" borderId="4" xfId="3" applyNumberFormat="1" applyFont="1" applyBorder="1" applyAlignment="1">
      <alignment horizontal="center" vertical="center"/>
    </xf>
    <xf numFmtId="176" fontId="33" fillId="0" borderId="10" xfId="3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5" borderId="4" xfId="3" applyNumberFormat="1" applyFont="1" applyFill="1" applyBorder="1" applyAlignment="1">
      <alignment horizontal="center" vertical="center" wrapText="1"/>
    </xf>
    <xf numFmtId="49" fontId="32" fillId="0" borderId="4" xfId="3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49" fontId="33" fillId="3" borderId="4" xfId="3" applyNumberFormat="1" applyFont="1" applyFill="1" applyBorder="1" applyAlignment="1">
      <alignment horizontal="center" vertical="center" wrapText="1"/>
    </xf>
    <xf numFmtId="0" fontId="24" fillId="5" borderId="0" xfId="3" applyFill="1" applyAlignment="1">
      <alignment horizontal="center" vertical="center"/>
    </xf>
    <xf numFmtId="0" fontId="31" fillId="0" borderId="4" xfId="3" applyFont="1" applyBorder="1" applyAlignment="1">
      <alignment horizontal="center" vertical="center" wrapText="1"/>
    </xf>
    <xf numFmtId="49" fontId="33" fillId="0" borderId="4" xfId="3" applyNumberFormat="1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 wrapText="1"/>
    </xf>
    <xf numFmtId="49" fontId="33" fillId="0" borderId="10" xfId="3" applyNumberFormat="1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77" fontId="33" fillId="3" borderId="4" xfId="3" applyNumberFormat="1" applyFont="1" applyFill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30" fillId="0" borderId="0" xfId="3" applyFont="1" applyAlignment="1">
      <alignment horizontal="left" vertical="center"/>
    </xf>
    <xf numFmtId="49" fontId="33" fillId="0" borderId="4" xfId="3" quotePrefix="1" applyNumberFormat="1" applyFont="1" applyBorder="1" applyAlignment="1">
      <alignment horizontal="center" vertical="center" wrapText="1"/>
    </xf>
    <xf numFmtId="176" fontId="33" fillId="0" borderId="4" xfId="3" applyNumberFormat="1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176" fontId="37" fillId="0" borderId="4" xfId="3" applyNumberFormat="1" applyFont="1" applyBorder="1" applyAlignment="1">
      <alignment horizontal="center" vertical="center"/>
    </xf>
    <xf numFmtId="177" fontId="37" fillId="0" borderId="4" xfId="3" applyNumberFormat="1" applyFont="1" applyBorder="1" applyAlignment="1">
      <alignment horizontal="center" vertical="center"/>
    </xf>
    <xf numFmtId="177" fontId="37" fillId="0" borderId="10" xfId="3" applyNumberFormat="1" applyFont="1" applyBorder="1" applyAlignment="1">
      <alignment horizontal="center" vertical="center"/>
    </xf>
    <xf numFmtId="176" fontId="37" fillId="0" borderId="17" xfId="3" applyNumberFormat="1" applyFont="1" applyBorder="1" applyAlignment="1">
      <alignment horizontal="center" vertical="center"/>
    </xf>
    <xf numFmtId="177" fontId="37" fillId="0" borderId="17" xfId="3" applyNumberFormat="1" applyFont="1" applyBorder="1" applyAlignment="1">
      <alignment horizontal="center" vertical="center"/>
    </xf>
    <xf numFmtId="177" fontId="37" fillId="0" borderId="18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9" fontId="4" fillId="0" borderId="4" xfId="3" applyNumberFormat="1" applyFont="1" applyBorder="1" applyAlignment="1">
      <alignment horizontal="center" vertical="center"/>
    </xf>
    <xf numFmtId="178" fontId="4" fillId="0" borderId="10" xfId="3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177" fontId="13" fillId="0" borderId="5" xfId="3" applyNumberFormat="1" applyFont="1" applyBorder="1" applyAlignment="1">
      <alignment horizontal="center" vertical="center" wrapText="1"/>
    </xf>
    <xf numFmtId="177" fontId="13" fillId="0" borderId="8" xfId="3" applyNumberFormat="1" applyFont="1" applyBorder="1" applyAlignment="1">
      <alignment horizontal="center" vertical="center" wrapText="1"/>
    </xf>
    <xf numFmtId="177" fontId="13" fillId="0" borderId="6" xfId="3" applyNumberFormat="1" applyFont="1" applyBorder="1" applyAlignment="1">
      <alignment horizontal="center" vertical="center" wrapText="1"/>
    </xf>
    <xf numFmtId="176" fontId="11" fillId="0" borderId="2" xfId="3" applyNumberFormat="1" applyFont="1" applyBorder="1" applyAlignment="1">
      <alignment horizontal="center" vertical="center" wrapText="1"/>
    </xf>
    <xf numFmtId="176" fontId="11" fillId="0" borderId="4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10" xfId="3" applyNumberFormat="1" applyFont="1" applyFill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/>
    </xf>
    <xf numFmtId="49" fontId="13" fillId="0" borderId="14" xfId="3" applyNumberFormat="1" applyFont="1" applyBorder="1" applyAlignment="1">
      <alignment horizontal="center" vertical="center"/>
    </xf>
    <xf numFmtId="49" fontId="13" fillId="0" borderId="15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center" vertical="center"/>
    </xf>
    <xf numFmtId="49" fontId="10" fillId="2" borderId="9" xfId="3" applyNumberFormat="1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0"/>
  <sheetViews>
    <sheetView showGridLines="0" tabSelected="1" topLeftCell="A67" zoomScale="50" zoomScaleNormal="50" zoomScaleSheetLayoutView="80" workbookViewId="0">
      <selection activeCell="T31" sqref="T31"/>
    </sheetView>
  </sheetViews>
  <sheetFormatPr defaultColWidth="9" defaultRowHeight="13.9" x14ac:dyDescent="0.4"/>
  <cols>
    <col min="1" max="1" width="5.265625" style="6" customWidth="1"/>
    <col min="2" max="2" width="12.19921875" style="6" customWidth="1"/>
    <col min="3" max="3" width="9.73046875" style="7" customWidth="1"/>
    <col min="4" max="4" width="21.265625" style="7" customWidth="1"/>
    <col min="5" max="5" width="10" style="7" customWidth="1"/>
    <col min="6" max="6" width="6.9296875" style="7" customWidth="1"/>
    <col min="7" max="7" width="14.796875" style="8" customWidth="1"/>
    <col min="8" max="8" width="5.46484375" style="6" customWidth="1"/>
    <col min="9" max="9" width="5.9296875" style="9" customWidth="1"/>
    <col min="10" max="10" width="6.265625" style="7" customWidth="1"/>
    <col min="11" max="11" width="5.9296875" style="7" customWidth="1"/>
    <col min="12" max="12" width="7" style="7" customWidth="1"/>
    <col min="13" max="15" width="5.6640625" style="7" customWidth="1"/>
    <col min="16" max="16" width="6.3984375" style="7" customWidth="1"/>
    <col min="17" max="18" width="5.53125" style="7" customWidth="1"/>
    <col min="19" max="19" width="21.73046875" style="10" customWidth="1"/>
    <col min="20" max="249" width="9" style="10"/>
    <col min="250" max="250" width="1.3984375" style="10" customWidth="1"/>
    <col min="251" max="251" width="3.73046875" style="10" customWidth="1"/>
    <col min="252" max="252" width="21.46484375" style="10" customWidth="1"/>
    <col min="253" max="253" width="9.1328125" style="10" customWidth="1"/>
    <col min="254" max="254" width="10.86328125" style="10" customWidth="1"/>
    <col min="255" max="255" width="8.265625" style="10" customWidth="1"/>
    <col min="256" max="256" width="4.86328125" style="10" customWidth="1"/>
    <col min="257" max="257" width="12.86328125" style="10" customWidth="1"/>
    <col min="258" max="258" width="6.59765625" style="10" customWidth="1"/>
    <col min="259" max="259" width="4.73046875" style="10" customWidth="1"/>
    <col min="260" max="260" width="5.1328125" style="10" customWidth="1"/>
    <col min="261" max="261" width="5.73046875" style="10" customWidth="1"/>
    <col min="262" max="263" width="8.73046875" style="10" customWidth="1"/>
    <col min="264" max="264" width="6.73046875" style="10" customWidth="1"/>
    <col min="265" max="505" width="9" style="10"/>
    <col min="506" max="506" width="1.3984375" style="10" customWidth="1"/>
    <col min="507" max="507" width="3.73046875" style="10" customWidth="1"/>
    <col min="508" max="508" width="21.46484375" style="10" customWidth="1"/>
    <col min="509" max="509" width="9.1328125" style="10" customWidth="1"/>
    <col min="510" max="510" width="10.86328125" style="10" customWidth="1"/>
    <col min="511" max="511" width="8.265625" style="10" customWidth="1"/>
    <col min="512" max="512" width="4.86328125" style="10" customWidth="1"/>
    <col min="513" max="513" width="12.86328125" style="10" customWidth="1"/>
    <col min="514" max="514" width="6.59765625" style="10" customWidth="1"/>
    <col min="515" max="515" width="4.73046875" style="10" customWidth="1"/>
    <col min="516" max="516" width="5.1328125" style="10" customWidth="1"/>
    <col min="517" max="517" width="5.73046875" style="10" customWidth="1"/>
    <col min="518" max="519" width="8.73046875" style="10" customWidth="1"/>
    <col min="520" max="520" width="6.73046875" style="10" customWidth="1"/>
    <col min="521" max="761" width="9" style="10"/>
    <col min="762" max="762" width="1.3984375" style="10" customWidth="1"/>
    <col min="763" max="763" width="3.73046875" style="10" customWidth="1"/>
    <col min="764" max="764" width="21.46484375" style="10" customWidth="1"/>
    <col min="765" max="765" width="9.1328125" style="10" customWidth="1"/>
    <col min="766" max="766" width="10.86328125" style="10" customWidth="1"/>
    <col min="767" max="767" width="8.265625" style="10" customWidth="1"/>
    <col min="768" max="768" width="4.86328125" style="10" customWidth="1"/>
    <col min="769" max="769" width="12.86328125" style="10" customWidth="1"/>
    <col min="770" max="770" width="6.59765625" style="10" customWidth="1"/>
    <col min="771" max="771" width="4.73046875" style="10" customWidth="1"/>
    <col min="772" max="772" width="5.1328125" style="10" customWidth="1"/>
    <col min="773" max="773" width="5.73046875" style="10" customWidth="1"/>
    <col min="774" max="775" width="8.73046875" style="10" customWidth="1"/>
    <col min="776" max="776" width="6.73046875" style="10" customWidth="1"/>
    <col min="777" max="1017" width="9" style="10"/>
    <col min="1018" max="1018" width="1.3984375" style="10" customWidth="1"/>
    <col min="1019" max="1019" width="3.73046875" style="10" customWidth="1"/>
    <col min="1020" max="1020" width="21.46484375" style="10" customWidth="1"/>
    <col min="1021" max="1021" width="9.1328125" style="10" customWidth="1"/>
    <col min="1022" max="1022" width="10.86328125" style="10" customWidth="1"/>
    <col min="1023" max="1023" width="8.265625" style="10" customWidth="1"/>
    <col min="1024" max="1024" width="4.86328125" style="10" customWidth="1"/>
    <col min="1025" max="1025" width="12.86328125" style="10" customWidth="1"/>
    <col min="1026" max="1026" width="6.59765625" style="10" customWidth="1"/>
    <col min="1027" max="1027" width="4.73046875" style="10" customWidth="1"/>
    <col min="1028" max="1028" width="5.1328125" style="10" customWidth="1"/>
    <col min="1029" max="1029" width="5.73046875" style="10" customWidth="1"/>
    <col min="1030" max="1031" width="8.73046875" style="10" customWidth="1"/>
    <col min="1032" max="1032" width="6.73046875" style="10" customWidth="1"/>
    <col min="1033" max="1273" width="9" style="10"/>
    <col min="1274" max="1274" width="1.3984375" style="10" customWidth="1"/>
    <col min="1275" max="1275" width="3.73046875" style="10" customWidth="1"/>
    <col min="1276" max="1276" width="21.46484375" style="10" customWidth="1"/>
    <col min="1277" max="1277" width="9.1328125" style="10" customWidth="1"/>
    <col min="1278" max="1278" width="10.86328125" style="10" customWidth="1"/>
    <col min="1279" max="1279" width="8.265625" style="10" customWidth="1"/>
    <col min="1280" max="1280" width="4.86328125" style="10" customWidth="1"/>
    <col min="1281" max="1281" width="12.86328125" style="10" customWidth="1"/>
    <col min="1282" max="1282" width="6.59765625" style="10" customWidth="1"/>
    <col min="1283" max="1283" width="4.73046875" style="10" customWidth="1"/>
    <col min="1284" max="1284" width="5.1328125" style="10" customWidth="1"/>
    <col min="1285" max="1285" width="5.73046875" style="10" customWidth="1"/>
    <col min="1286" max="1287" width="8.73046875" style="10" customWidth="1"/>
    <col min="1288" max="1288" width="6.73046875" style="10" customWidth="1"/>
    <col min="1289" max="1529" width="9" style="10"/>
    <col min="1530" max="1530" width="1.3984375" style="10" customWidth="1"/>
    <col min="1531" max="1531" width="3.73046875" style="10" customWidth="1"/>
    <col min="1532" max="1532" width="21.46484375" style="10" customWidth="1"/>
    <col min="1533" max="1533" width="9.1328125" style="10" customWidth="1"/>
    <col min="1534" max="1534" width="10.86328125" style="10" customWidth="1"/>
    <col min="1535" max="1535" width="8.265625" style="10" customWidth="1"/>
    <col min="1536" max="1536" width="4.86328125" style="10" customWidth="1"/>
    <col min="1537" max="1537" width="12.86328125" style="10" customWidth="1"/>
    <col min="1538" max="1538" width="6.59765625" style="10" customWidth="1"/>
    <col min="1539" max="1539" width="4.73046875" style="10" customWidth="1"/>
    <col min="1540" max="1540" width="5.1328125" style="10" customWidth="1"/>
    <col min="1541" max="1541" width="5.73046875" style="10" customWidth="1"/>
    <col min="1542" max="1543" width="8.73046875" style="10" customWidth="1"/>
    <col min="1544" max="1544" width="6.73046875" style="10" customWidth="1"/>
    <col min="1545" max="1785" width="9" style="10"/>
    <col min="1786" max="1786" width="1.3984375" style="10" customWidth="1"/>
    <col min="1787" max="1787" width="3.73046875" style="10" customWidth="1"/>
    <col min="1788" max="1788" width="21.46484375" style="10" customWidth="1"/>
    <col min="1789" max="1789" width="9.1328125" style="10" customWidth="1"/>
    <col min="1790" max="1790" width="10.86328125" style="10" customWidth="1"/>
    <col min="1791" max="1791" width="8.265625" style="10" customWidth="1"/>
    <col min="1792" max="1792" width="4.86328125" style="10" customWidth="1"/>
    <col min="1793" max="1793" width="12.86328125" style="10" customWidth="1"/>
    <col min="1794" max="1794" width="6.59765625" style="10" customWidth="1"/>
    <col min="1795" max="1795" width="4.73046875" style="10" customWidth="1"/>
    <col min="1796" max="1796" width="5.1328125" style="10" customWidth="1"/>
    <col min="1797" max="1797" width="5.73046875" style="10" customWidth="1"/>
    <col min="1798" max="1799" width="8.73046875" style="10" customWidth="1"/>
    <col min="1800" max="1800" width="6.73046875" style="10" customWidth="1"/>
    <col min="1801" max="2041" width="9" style="10"/>
    <col min="2042" max="2042" width="1.3984375" style="10" customWidth="1"/>
    <col min="2043" max="2043" width="3.73046875" style="10" customWidth="1"/>
    <col min="2044" max="2044" width="21.46484375" style="10" customWidth="1"/>
    <col min="2045" max="2045" width="9.1328125" style="10" customWidth="1"/>
    <col min="2046" max="2046" width="10.86328125" style="10" customWidth="1"/>
    <col min="2047" max="2047" width="8.265625" style="10" customWidth="1"/>
    <col min="2048" max="2048" width="4.86328125" style="10" customWidth="1"/>
    <col min="2049" max="2049" width="12.86328125" style="10" customWidth="1"/>
    <col min="2050" max="2050" width="6.59765625" style="10" customWidth="1"/>
    <col min="2051" max="2051" width="4.73046875" style="10" customWidth="1"/>
    <col min="2052" max="2052" width="5.1328125" style="10" customWidth="1"/>
    <col min="2053" max="2053" width="5.73046875" style="10" customWidth="1"/>
    <col min="2054" max="2055" width="8.73046875" style="10" customWidth="1"/>
    <col min="2056" max="2056" width="6.73046875" style="10" customWidth="1"/>
    <col min="2057" max="2297" width="9" style="10"/>
    <col min="2298" max="2298" width="1.3984375" style="10" customWidth="1"/>
    <col min="2299" max="2299" width="3.73046875" style="10" customWidth="1"/>
    <col min="2300" max="2300" width="21.46484375" style="10" customWidth="1"/>
    <col min="2301" max="2301" width="9.1328125" style="10" customWidth="1"/>
    <col min="2302" max="2302" width="10.86328125" style="10" customWidth="1"/>
    <col min="2303" max="2303" width="8.265625" style="10" customWidth="1"/>
    <col min="2304" max="2304" width="4.86328125" style="10" customWidth="1"/>
    <col min="2305" max="2305" width="12.86328125" style="10" customWidth="1"/>
    <col min="2306" max="2306" width="6.59765625" style="10" customWidth="1"/>
    <col min="2307" max="2307" width="4.73046875" style="10" customWidth="1"/>
    <col min="2308" max="2308" width="5.1328125" style="10" customWidth="1"/>
    <col min="2309" max="2309" width="5.73046875" style="10" customWidth="1"/>
    <col min="2310" max="2311" width="8.73046875" style="10" customWidth="1"/>
    <col min="2312" max="2312" width="6.73046875" style="10" customWidth="1"/>
    <col min="2313" max="2553" width="9" style="10"/>
    <col min="2554" max="2554" width="1.3984375" style="10" customWidth="1"/>
    <col min="2555" max="2555" width="3.73046875" style="10" customWidth="1"/>
    <col min="2556" max="2556" width="21.46484375" style="10" customWidth="1"/>
    <col min="2557" max="2557" width="9.1328125" style="10" customWidth="1"/>
    <col min="2558" max="2558" width="10.86328125" style="10" customWidth="1"/>
    <col min="2559" max="2559" width="8.265625" style="10" customWidth="1"/>
    <col min="2560" max="2560" width="4.86328125" style="10" customWidth="1"/>
    <col min="2561" max="2561" width="12.86328125" style="10" customWidth="1"/>
    <col min="2562" max="2562" width="6.59765625" style="10" customWidth="1"/>
    <col min="2563" max="2563" width="4.73046875" style="10" customWidth="1"/>
    <col min="2564" max="2564" width="5.1328125" style="10" customWidth="1"/>
    <col min="2565" max="2565" width="5.73046875" style="10" customWidth="1"/>
    <col min="2566" max="2567" width="8.73046875" style="10" customWidth="1"/>
    <col min="2568" max="2568" width="6.73046875" style="10" customWidth="1"/>
    <col min="2569" max="2809" width="9" style="10"/>
    <col min="2810" max="2810" width="1.3984375" style="10" customWidth="1"/>
    <col min="2811" max="2811" width="3.73046875" style="10" customWidth="1"/>
    <col min="2812" max="2812" width="21.46484375" style="10" customWidth="1"/>
    <col min="2813" max="2813" width="9.1328125" style="10" customWidth="1"/>
    <col min="2814" max="2814" width="10.86328125" style="10" customWidth="1"/>
    <col min="2815" max="2815" width="8.265625" style="10" customWidth="1"/>
    <col min="2816" max="2816" width="4.86328125" style="10" customWidth="1"/>
    <col min="2817" max="2817" width="12.86328125" style="10" customWidth="1"/>
    <col min="2818" max="2818" width="6.59765625" style="10" customWidth="1"/>
    <col min="2819" max="2819" width="4.73046875" style="10" customWidth="1"/>
    <col min="2820" max="2820" width="5.1328125" style="10" customWidth="1"/>
    <col min="2821" max="2821" width="5.73046875" style="10" customWidth="1"/>
    <col min="2822" max="2823" width="8.73046875" style="10" customWidth="1"/>
    <col min="2824" max="2824" width="6.73046875" style="10" customWidth="1"/>
    <col min="2825" max="3065" width="9" style="10"/>
    <col min="3066" max="3066" width="1.3984375" style="10" customWidth="1"/>
    <col min="3067" max="3067" width="3.73046875" style="10" customWidth="1"/>
    <col min="3068" max="3068" width="21.46484375" style="10" customWidth="1"/>
    <col min="3069" max="3069" width="9.1328125" style="10" customWidth="1"/>
    <col min="3070" max="3070" width="10.86328125" style="10" customWidth="1"/>
    <col min="3071" max="3071" width="8.265625" style="10" customWidth="1"/>
    <col min="3072" max="3072" width="4.86328125" style="10" customWidth="1"/>
    <col min="3073" max="3073" width="12.86328125" style="10" customWidth="1"/>
    <col min="3074" max="3074" width="6.59765625" style="10" customWidth="1"/>
    <col min="3075" max="3075" width="4.73046875" style="10" customWidth="1"/>
    <col min="3076" max="3076" width="5.1328125" style="10" customWidth="1"/>
    <col min="3077" max="3077" width="5.73046875" style="10" customWidth="1"/>
    <col min="3078" max="3079" width="8.73046875" style="10" customWidth="1"/>
    <col min="3080" max="3080" width="6.73046875" style="10" customWidth="1"/>
    <col min="3081" max="3321" width="9" style="10"/>
    <col min="3322" max="3322" width="1.3984375" style="10" customWidth="1"/>
    <col min="3323" max="3323" width="3.73046875" style="10" customWidth="1"/>
    <col min="3324" max="3324" width="21.46484375" style="10" customWidth="1"/>
    <col min="3325" max="3325" width="9.1328125" style="10" customWidth="1"/>
    <col min="3326" max="3326" width="10.86328125" style="10" customWidth="1"/>
    <col min="3327" max="3327" width="8.265625" style="10" customWidth="1"/>
    <col min="3328" max="3328" width="4.86328125" style="10" customWidth="1"/>
    <col min="3329" max="3329" width="12.86328125" style="10" customWidth="1"/>
    <col min="3330" max="3330" width="6.59765625" style="10" customWidth="1"/>
    <col min="3331" max="3331" width="4.73046875" style="10" customWidth="1"/>
    <col min="3332" max="3332" width="5.1328125" style="10" customWidth="1"/>
    <col min="3333" max="3333" width="5.73046875" style="10" customWidth="1"/>
    <col min="3334" max="3335" width="8.73046875" style="10" customWidth="1"/>
    <col min="3336" max="3336" width="6.73046875" style="10" customWidth="1"/>
    <col min="3337" max="3577" width="9" style="10"/>
    <col min="3578" max="3578" width="1.3984375" style="10" customWidth="1"/>
    <col min="3579" max="3579" width="3.73046875" style="10" customWidth="1"/>
    <col min="3580" max="3580" width="21.46484375" style="10" customWidth="1"/>
    <col min="3581" max="3581" width="9.1328125" style="10" customWidth="1"/>
    <col min="3582" max="3582" width="10.86328125" style="10" customWidth="1"/>
    <col min="3583" max="3583" width="8.265625" style="10" customWidth="1"/>
    <col min="3584" max="3584" width="4.86328125" style="10" customWidth="1"/>
    <col min="3585" max="3585" width="12.86328125" style="10" customWidth="1"/>
    <col min="3586" max="3586" width="6.59765625" style="10" customWidth="1"/>
    <col min="3587" max="3587" width="4.73046875" style="10" customWidth="1"/>
    <col min="3588" max="3588" width="5.1328125" style="10" customWidth="1"/>
    <col min="3589" max="3589" width="5.73046875" style="10" customWidth="1"/>
    <col min="3590" max="3591" width="8.73046875" style="10" customWidth="1"/>
    <col min="3592" max="3592" width="6.73046875" style="10" customWidth="1"/>
    <col min="3593" max="3833" width="9" style="10"/>
    <col min="3834" max="3834" width="1.3984375" style="10" customWidth="1"/>
    <col min="3835" max="3835" width="3.73046875" style="10" customWidth="1"/>
    <col min="3836" max="3836" width="21.46484375" style="10" customWidth="1"/>
    <col min="3837" max="3837" width="9.1328125" style="10" customWidth="1"/>
    <col min="3838" max="3838" width="10.86328125" style="10" customWidth="1"/>
    <col min="3839" max="3839" width="8.265625" style="10" customWidth="1"/>
    <col min="3840" max="3840" width="4.86328125" style="10" customWidth="1"/>
    <col min="3841" max="3841" width="12.86328125" style="10" customWidth="1"/>
    <col min="3842" max="3842" width="6.59765625" style="10" customWidth="1"/>
    <col min="3843" max="3843" width="4.73046875" style="10" customWidth="1"/>
    <col min="3844" max="3844" width="5.1328125" style="10" customWidth="1"/>
    <col min="3845" max="3845" width="5.73046875" style="10" customWidth="1"/>
    <col min="3846" max="3847" width="8.73046875" style="10" customWidth="1"/>
    <col min="3848" max="3848" width="6.73046875" style="10" customWidth="1"/>
    <col min="3849" max="4089" width="9" style="10"/>
    <col min="4090" max="4090" width="1.3984375" style="10" customWidth="1"/>
    <col min="4091" max="4091" width="3.73046875" style="10" customWidth="1"/>
    <col min="4092" max="4092" width="21.46484375" style="10" customWidth="1"/>
    <col min="4093" max="4093" width="9.1328125" style="10" customWidth="1"/>
    <col min="4094" max="4094" width="10.86328125" style="10" customWidth="1"/>
    <col min="4095" max="4095" width="8.265625" style="10" customWidth="1"/>
    <col min="4096" max="4096" width="4.86328125" style="10" customWidth="1"/>
    <col min="4097" max="4097" width="12.86328125" style="10" customWidth="1"/>
    <col min="4098" max="4098" width="6.59765625" style="10" customWidth="1"/>
    <col min="4099" max="4099" width="4.73046875" style="10" customWidth="1"/>
    <col min="4100" max="4100" width="5.1328125" style="10" customWidth="1"/>
    <col min="4101" max="4101" width="5.73046875" style="10" customWidth="1"/>
    <col min="4102" max="4103" width="8.73046875" style="10" customWidth="1"/>
    <col min="4104" max="4104" width="6.73046875" style="10" customWidth="1"/>
    <col min="4105" max="4345" width="9" style="10"/>
    <col min="4346" max="4346" width="1.3984375" style="10" customWidth="1"/>
    <col min="4347" max="4347" width="3.73046875" style="10" customWidth="1"/>
    <col min="4348" max="4348" width="21.46484375" style="10" customWidth="1"/>
    <col min="4349" max="4349" width="9.1328125" style="10" customWidth="1"/>
    <col min="4350" max="4350" width="10.86328125" style="10" customWidth="1"/>
    <col min="4351" max="4351" width="8.265625" style="10" customWidth="1"/>
    <col min="4352" max="4352" width="4.86328125" style="10" customWidth="1"/>
    <col min="4353" max="4353" width="12.86328125" style="10" customWidth="1"/>
    <col min="4354" max="4354" width="6.59765625" style="10" customWidth="1"/>
    <col min="4355" max="4355" width="4.73046875" style="10" customWidth="1"/>
    <col min="4356" max="4356" width="5.1328125" style="10" customWidth="1"/>
    <col min="4357" max="4357" width="5.73046875" style="10" customWidth="1"/>
    <col min="4358" max="4359" width="8.73046875" style="10" customWidth="1"/>
    <col min="4360" max="4360" width="6.73046875" style="10" customWidth="1"/>
    <col min="4361" max="4601" width="9" style="10"/>
    <col min="4602" max="4602" width="1.3984375" style="10" customWidth="1"/>
    <col min="4603" max="4603" width="3.73046875" style="10" customWidth="1"/>
    <col min="4604" max="4604" width="21.46484375" style="10" customWidth="1"/>
    <col min="4605" max="4605" width="9.1328125" style="10" customWidth="1"/>
    <col min="4606" max="4606" width="10.86328125" style="10" customWidth="1"/>
    <col min="4607" max="4607" width="8.265625" style="10" customWidth="1"/>
    <col min="4608" max="4608" width="4.86328125" style="10" customWidth="1"/>
    <col min="4609" max="4609" width="12.86328125" style="10" customWidth="1"/>
    <col min="4610" max="4610" width="6.59765625" style="10" customWidth="1"/>
    <col min="4611" max="4611" width="4.73046875" style="10" customWidth="1"/>
    <col min="4612" max="4612" width="5.1328125" style="10" customWidth="1"/>
    <col min="4613" max="4613" width="5.73046875" style="10" customWidth="1"/>
    <col min="4614" max="4615" width="8.73046875" style="10" customWidth="1"/>
    <col min="4616" max="4616" width="6.73046875" style="10" customWidth="1"/>
    <col min="4617" max="4857" width="9" style="10"/>
    <col min="4858" max="4858" width="1.3984375" style="10" customWidth="1"/>
    <col min="4859" max="4859" width="3.73046875" style="10" customWidth="1"/>
    <col min="4860" max="4860" width="21.46484375" style="10" customWidth="1"/>
    <col min="4861" max="4861" width="9.1328125" style="10" customWidth="1"/>
    <col min="4862" max="4862" width="10.86328125" style="10" customWidth="1"/>
    <col min="4863" max="4863" width="8.265625" style="10" customWidth="1"/>
    <col min="4864" max="4864" width="4.86328125" style="10" customWidth="1"/>
    <col min="4865" max="4865" width="12.86328125" style="10" customWidth="1"/>
    <col min="4866" max="4866" width="6.59765625" style="10" customWidth="1"/>
    <col min="4867" max="4867" width="4.73046875" style="10" customWidth="1"/>
    <col min="4868" max="4868" width="5.1328125" style="10" customWidth="1"/>
    <col min="4869" max="4869" width="5.73046875" style="10" customWidth="1"/>
    <col min="4870" max="4871" width="8.73046875" style="10" customWidth="1"/>
    <col min="4872" max="4872" width="6.73046875" style="10" customWidth="1"/>
    <col min="4873" max="5113" width="9" style="10"/>
    <col min="5114" max="5114" width="1.3984375" style="10" customWidth="1"/>
    <col min="5115" max="5115" width="3.73046875" style="10" customWidth="1"/>
    <col min="5116" max="5116" width="21.46484375" style="10" customWidth="1"/>
    <col min="5117" max="5117" width="9.1328125" style="10" customWidth="1"/>
    <col min="5118" max="5118" width="10.86328125" style="10" customWidth="1"/>
    <col min="5119" max="5119" width="8.265625" style="10" customWidth="1"/>
    <col min="5120" max="5120" width="4.86328125" style="10" customWidth="1"/>
    <col min="5121" max="5121" width="12.86328125" style="10" customWidth="1"/>
    <col min="5122" max="5122" width="6.59765625" style="10" customWidth="1"/>
    <col min="5123" max="5123" width="4.73046875" style="10" customWidth="1"/>
    <col min="5124" max="5124" width="5.1328125" style="10" customWidth="1"/>
    <col min="5125" max="5125" width="5.73046875" style="10" customWidth="1"/>
    <col min="5126" max="5127" width="8.73046875" style="10" customWidth="1"/>
    <col min="5128" max="5128" width="6.73046875" style="10" customWidth="1"/>
    <col min="5129" max="5369" width="9" style="10"/>
    <col min="5370" max="5370" width="1.3984375" style="10" customWidth="1"/>
    <col min="5371" max="5371" width="3.73046875" style="10" customWidth="1"/>
    <col min="5372" max="5372" width="21.46484375" style="10" customWidth="1"/>
    <col min="5373" max="5373" width="9.1328125" style="10" customWidth="1"/>
    <col min="5374" max="5374" width="10.86328125" style="10" customWidth="1"/>
    <col min="5375" max="5375" width="8.265625" style="10" customWidth="1"/>
    <col min="5376" max="5376" width="4.86328125" style="10" customWidth="1"/>
    <col min="5377" max="5377" width="12.86328125" style="10" customWidth="1"/>
    <col min="5378" max="5378" width="6.59765625" style="10" customWidth="1"/>
    <col min="5379" max="5379" width="4.73046875" style="10" customWidth="1"/>
    <col min="5380" max="5380" width="5.1328125" style="10" customWidth="1"/>
    <col min="5381" max="5381" width="5.73046875" style="10" customWidth="1"/>
    <col min="5382" max="5383" width="8.73046875" style="10" customWidth="1"/>
    <col min="5384" max="5384" width="6.73046875" style="10" customWidth="1"/>
    <col min="5385" max="5625" width="9" style="10"/>
    <col min="5626" max="5626" width="1.3984375" style="10" customWidth="1"/>
    <col min="5627" max="5627" width="3.73046875" style="10" customWidth="1"/>
    <col min="5628" max="5628" width="21.46484375" style="10" customWidth="1"/>
    <col min="5629" max="5629" width="9.1328125" style="10" customWidth="1"/>
    <col min="5630" max="5630" width="10.86328125" style="10" customWidth="1"/>
    <col min="5631" max="5631" width="8.265625" style="10" customWidth="1"/>
    <col min="5632" max="5632" width="4.86328125" style="10" customWidth="1"/>
    <col min="5633" max="5633" width="12.86328125" style="10" customWidth="1"/>
    <col min="5634" max="5634" width="6.59765625" style="10" customWidth="1"/>
    <col min="5635" max="5635" width="4.73046875" style="10" customWidth="1"/>
    <col min="5636" max="5636" width="5.1328125" style="10" customWidth="1"/>
    <col min="5637" max="5637" width="5.73046875" style="10" customWidth="1"/>
    <col min="5638" max="5639" width="8.73046875" style="10" customWidth="1"/>
    <col min="5640" max="5640" width="6.73046875" style="10" customWidth="1"/>
    <col min="5641" max="5881" width="9" style="10"/>
    <col min="5882" max="5882" width="1.3984375" style="10" customWidth="1"/>
    <col min="5883" max="5883" width="3.73046875" style="10" customWidth="1"/>
    <col min="5884" max="5884" width="21.46484375" style="10" customWidth="1"/>
    <col min="5885" max="5885" width="9.1328125" style="10" customWidth="1"/>
    <col min="5886" max="5886" width="10.86328125" style="10" customWidth="1"/>
    <col min="5887" max="5887" width="8.265625" style="10" customWidth="1"/>
    <col min="5888" max="5888" width="4.86328125" style="10" customWidth="1"/>
    <col min="5889" max="5889" width="12.86328125" style="10" customWidth="1"/>
    <col min="5890" max="5890" width="6.59765625" style="10" customWidth="1"/>
    <col min="5891" max="5891" width="4.73046875" style="10" customWidth="1"/>
    <col min="5892" max="5892" width="5.1328125" style="10" customWidth="1"/>
    <col min="5893" max="5893" width="5.73046875" style="10" customWidth="1"/>
    <col min="5894" max="5895" width="8.73046875" style="10" customWidth="1"/>
    <col min="5896" max="5896" width="6.73046875" style="10" customWidth="1"/>
    <col min="5897" max="6137" width="9" style="10"/>
    <col min="6138" max="6138" width="1.3984375" style="10" customWidth="1"/>
    <col min="6139" max="6139" width="3.73046875" style="10" customWidth="1"/>
    <col min="6140" max="6140" width="21.46484375" style="10" customWidth="1"/>
    <col min="6141" max="6141" width="9.1328125" style="10" customWidth="1"/>
    <col min="6142" max="6142" width="10.86328125" style="10" customWidth="1"/>
    <col min="6143" max="6143" width="8.265625" style="10" customWidth="1"/>
    <col min="6144" max="6144" width="4.86328125" style="10" customWidth="1"/>
    <col min="6145" max="6145" width="12.86328125" style="10" customWidth="1"/>
    <col min="6146" max="6146" width="6.59765625" style="10" customWidth="1"/>
    <col min="6147" max="6147" width="4.73046875" style="10" customWidth="1"/>
    <col min="6148" max="6148" width="5.1328125" style="10" customWidth="1"/>
    <col min="6149" max="6149" width="5.73046875" style="10" customWidth="1"/>
    <col min="6150" max="6151" width="8.73046875" style="10" customWidth="1"/>
    <col min="6152" max="6152" width="6.73046875" style="10" customWidth="1"/>
    <col min="6153" max="6393" width="9" style="10"/>
    <col min="6394" max="6394" width="1.3984375" style="10" customWidth="1"/>
    <col min="6395" max="6395" width="3.73046875" style="10" customWidth="1"/>
    <col min="6396" max="6396" width="21.46484375" style="10" customWidth="1"/>
    <col min="6397" max="6397" width="9.1328125" style="10" customWidth="1"/>
    <col min="6398" max="6398" width="10.86328125" style="10" customWidth="1"/>
    <col min="6399" max="6399" width="8.265625" style="10" customWidth="1"/>
    <col min="6400" max="6400" width="4.86328125" style="10" customWidth="1"/>
    <col min="6401" max="6401" width="12.86328125" style="10" customWidth="1"/>
    <col min="6402" max="6402" width="6.59765625" style="10" customWidth="1"/>
    <col min="6403" max="6403" width="4.73046875" style="10" customWidth="1"/>
    <col min="6404" max="6404" width="5.1328125" style="10" customWidth="1"/>
    <col min="6405" max="6405" width="5.73046875" style="10" customWidth="1"/>
    <col min="6406" max="6407" width="8.73046875" style="10" customWidth="1"/>
    <col min="6408" max="6408" width="6.73046875" style="10" customWidth="1"/>
    <col min="6409" max="6649" width="9" style="10"/>
    <col min="6650" max="6650" width="1.3984375" style="10" customWidth="1"/>
    <col min="6651" max="6651" width="3.73046875" style="10" customWidth="1"/>
    <col min="6652" max="6652" width="21.46484375" style="10" customWidth="1"/>
    <col min="6653" max="6653" width="9.1328125" style="10" customWidth="1"/>
    <col min="6654" max="6654" width="10.86328125" style="10" customWidth="1"/>
    <col min="6655" max="6655" width="8.265625" style="10" customWidth="1"/>
    <col min="6656" max="6656" width="4.86328125" style="10" customWidth="1"/>
    <col min="6657" max="6657" width="12.86328125" style="10" customWidth="1"/>
    <col min="6658" max="6658" width="6.59765625" style="10" customWidth="1"/>
    <col min="6659" max="6659" width="4.73046875" style="10" customWidth="1"/>
    <col min="6660" max="6660" width="5.1328125" style="10" customWidth="1"/>
    <col min="6661" max="6661" width="5.73046875" style="10" customWidth="1"/>
    <col min="6662" max="6663" width="8.73046875" style="10" customWidth="1"/>
    <col min="6664" max="6664" width="6.73046875" style="10" customWidth="1"/>
    <col min="6665" max="6905" width="9" style="10"/>
    <col min="6906" max="6906" width="1.3984375" style="10" customWidth="1"/>
    <col min="6907" max="6907" width="3.73046875" style="10" customWidth="1"/>
    <col min="6908" max="6908" width="21.46484375" style="10" customWidth="1"/>
    <col min="6909" max="6909" width="9.1328125" style="10" customWidth="1"/>
    <col min="6910" max="6910" width="10.86328125" style="10" customWidth="1"/>
    <col min="6911" max="6911" width="8.265625" style="10" customWidth="1"/>
    <col min="6912" max="6912" width="4.86328125" style="10" customWidth="1"/>
    <col min="6913" max="6913" width="12.86328125" style="10" customWidth="1"/>
    <col min="6914" max="6914" width="6.59765625" style="10" customWidth="1"/>
    <col min="6915" max="6915" width="4.73046875" style="10" customWidth="1"/>
    <col min="6916" max="6916" width="5.1328125" style="10" customWidth="1"/>
    <col min="6917" max="6917" width="5.73046875" style="10" customWidth="1"/>
    <col min="6918" max="6919" width="8.73046875" style="10" customWidth="1"/>
    <col min="6920" max="6920" width="6.73046875" style="10" customWidth="1"/>
    <col min="6921" max="7161" width="9" style="10"/>
    <col min="7162" max="7162" width="1.3984375" style="10" customWidth="1"/>
    <col min="7163" max="7163" width="3.73046875" style="10" customWidth="1"/>
    <col min="7164" max="7164" width="21.46484375" style="10" customWidth="1"/>
    <col min="7165" max="7165" width="9.1328125" style="10" customWidth="1"/>
    <col min="7166" max="7166" width="10.86328125" style="10" customWidth="1"/>
    <col min="7167" max="7167" width="8.265625" style="10" customWidth="1"/>
    <col min="7168" max="7168" width="4.86328125" style="10" customWidth="1"/>
    <col min="7169" max="7169" width="12.86328125" style="10" customWidth="1"/>
    <col min="7170" max="7170" width="6.59765625" style="10" customWidth="1"/>
    <col min="7171" max="7171" width="4.73046875" style="10" customWidth="1"/>
    <col min="7172" max="7172" width="5.1328125" style="10" customWidth="1"/>
    <col min="7173" max="7173" width="5.73046875" style="10" customWidth="1"/>
    <col min="7174" max="7175" width="8.73046875" style="10" customWidth="1"/>
    <col min="7176" max="7176" width="6.73046875" style="10" customWidth="1"/>
    <col min="7177" max="7417" width="9" style="10"/>
    <col min="7418" max="7418" width="1.3984375" style="10" customWidth="1"/>
    <col min="7419" max="7419" width="3.73046875" style="10" customWidth="1"/>
    <col min="7420" max="7420" width="21.46484375" style="10" customWidth="1"/>
    <col min="7421" max="7421" width="9.1328125" style="10" customWidth="1"/>
    <col min="7422" max="7422" width="10.86328125" style="10" customWidth="1"/>
    <col min="7423" max="7423" width="8.265625" style="10" customWidth="1"/>
    <col min="7424" max="7424" width="4.86328125" style="10" customWidth="1"/>
    <col min="7425" max="7425" width="12.86328125" style="10" customWidth="1"/>
    <col min="7426" max="7426" width="6.59765625" style="10" customWidth="1"/>
    <col min="7427" max="7427" width="4.73046875" style="10" customWidth="1"/>
    <col min="7428" max="7428" width="5.1328125" style="10" customWidth="1"/>
    <col min="7429" max="7429" width="5.73046875" style="10" customWidth="1"/>
    <col min="7430" max="7431" width="8.73046875" style="10" customWidth="1"/>
    <col min="7432" max="7432" width="6.73046875" style="10" customWidth="1"/>
    <col min="7433" max="7673" width="9" style="10"/>
    <col min="7674" max="7674" width="1.3984375" style="10" customWidth="1"/>
    <col min="7675" max="7675" width="3.73046875" style="10" customWidth="1"/>
    <col min="7676" max="7676" width="21.46484375" style="10" customWidth="1"/>
    <col min="7677" max="7677" width="9.1328125" style="10" customWidth="1"/>
    <col min="7678" max="7678" width="10.86328125" style="10" customWidth="1"/>
    <col min="7679" max="7679" width="8.265625" style="10" customWidth="1"/>
    <col min="7680" max="7680" width="4.86328125" style="10" customWidth="1"/>
    <col min="7681" max="7681" width="12.86328125" style="10" customWidth="1"/>
    <col min="7682" max="7682" width="6.59765625" style="10" customWidth="1"/>
    <col min="7683" max="7683" width="4.73046875" style="10" customWidth="1"/>
    <col min="7684" max="7684" width="5.1328125" style="10" customWidth="1"/>
    <col min="7685" max="7685" width="5.73046875" style="10" customWidth="1"/>
    <col min="7686" max="7687" width="8.73046875" style="10" customWidth="1"/>
    <col min="7688" max="7688" width="6.73046875" style="10" customWidth="1"/>
    <col min="7689" max="7929" width="9" style="10"/>
    <col min="7930" max="7930" width="1.3984375" style="10" customWidth="1"/>
    <col min="7931" max="7931" width="3.73046875" style="10" customWidth="1"/>
    <col min="7932" max="7932" width="21.46484375" style="10" customWidth="1"/>
    <col min="7933" max="7933" width="9.1328125" style="10" customWidth="1"/>
    <col min="7934" max="7934" width="10.86328125" style="10" customWidth="1"/>
    <col min="7935" max="7935" width="8.265625" style="10" customWidth="1"/>
    <col min="7936" max="7936" width="4.86328125" style="10" customWidth="1"/>
    <col min="7937" max="7937" width="12.86328125" style="10" customWidth="1"/>
    <col min="7938" max="7938" width="6.59765625" style="10" customWidth="1"/>
    <col min="7939" max="7939" width="4.73046875" style="10" customWidth="1"/>
    <col min="7940" max="7940" width="5.1328125" style="10" customWidth="1"/>
    <col min="7941" max="7941" width="5.73046875" style="10" customWidth="1"/>
    <col min="7942" max="7943" width="8.73046875" style="10" customWidth="1"/>
    <col min="7944" max="7944" width="6.73046875" style="10" customWidth="1"/>
    <col min="7945" max="8185" width="9" style="10"/>
    <col min="8186" max="8186" width="1.3984375" style="10" customWidth="1"/>
    <col min="8187" max="8187" width="3.73046875" style="10" customWidth="1"/>
    <col min="8188" max="8188" width="21.46484375" style="10" customWidth="1"/>
    <col min="8189" max="8189" width="9.1328125" style="10" customWidth="1"/>
    <col min="8190" max="8190" width="10.86328125" style="10" customWidth="1"/>
    <col min="8191" max="8191" width="8.265625" style="10" customWidth="1"/>
    <col min="8192" max="8192" width="4.86328125" style="10" customWidth="1"/>
    <col min="8193" max="8193" width="12.86328125" style="10" customWidth="1"/>
    <col min="8194" max="8194" width="6.59765625" style="10" customWidth="1"/>
    <col min="8195" max="8195" width="4.73046875" style="10" customWidth="1"/>
    <col min="8196" max="8196" width="5.1328125" style="10" customWidth="1"/>
    <col min="8197" max="8197" width="5.73046875" style="10" customWidth="1"/>
    <col min="8198" max="8199" width="8.73046875" style="10" customWidth="1"/>
    <col min="8200" max="8200" width="6.73046875" style="10" customWidth="1"/>
    <col min="8201" max="8441" width="9" style="10"/>
    <col min="8442" max="8442" width="1.3984375" style="10" customWidth="1"/>
    <col min="8443" max="8443" width="3.73046875" style="10" customWidth="1"/>
    <col min="8444" max="8444" width="21.46484375" style="10" customWidth="1"/>
    <col min="8445" max="8445" width="9.1328125" style="10" customWidth="1"/>
    <col min="8446" max="8446" width="10.86328125" style="10" customWidth="1"/>
    <col min="8447" max="8447" width="8.265625" style="10" customWidth="1"/>
    <col min="8448" max="8448" width="4.86328125" style="10" customWidth="1"/>
    <col min="8449" max="8449" width="12.86328125" style="10" customWidth="1"/>
    <col min="8450" max="8450" width="6.59765625" style="10" customWidth="1"/>
    <col min="8451" max="8451" width="4.73046875" style="10" customWidth="1"/>
    <col min="8452" max="8452" width="5.1328125" style="10" customWidth="1"/>
    <col min="8453" max="8453" width="5.73046875" style="10" customWidth="1"/>
    <col min="8454" max="8455" width="8.73046875" style="10" customWidth="1"/>
    <col min="8456" max="8456" width="6.73046875" style="10" customWidth="1"/>
    <col min="8457" max="8697" width="9" style="10"/>
    <col min="8698" max="8698" width="1.3984375" style="10" customWidth="1"/>
    <col min="8699" max="8699" width="3.73046875" style="10" customWidth="1"/>
    <col min="8700" max="8700" width="21.46484375" style="10" customWidth="1"/>
    <col min="8701" max="8701" width="9.1328125" style="10" customWidth="1"/>
    <col min="8702" max="8702" width="10.86328125" style="10" customWidth="1"/>
    <col min="8703" max="8703" width="8.265625" style="10" customWidth="1"/>
    <col min="8704" max="8704" width="4.86328125" style="10" customWidth="1"/>
    <col min="8705" max="8705" width="12.86328125" style="10" customWidth="1"/>
    <col min="8706" max="8706" width="6.59765625" style="10" customWidth="1"/>
    <col min="8707" max="8707" width="4.73046875" style="10" customWidth="1"/>
    <col min="8708" max="8708" width="5.1328125" style="10" customWidth="1"/>
    <col min="8709" max="8709" width="5.73046875" style="10" customWidth="1"/>
    <col min="8710" max="8711" width="8.73046875" style="10" customWidth="1"/>
    <col min="8712" max="8712" width="6.73046875" style="10" customWidth="1"/>
    <col min="8713" max="8953" width="9" style="10"/>
    <col min="8954" max="8954" width="1.3984375" style="10" customWidth="1"/>
    <col min="8955" max="8955" width="3.73046875" style="10" customWidth="1"/>
    <col min="8956" max="8956" width="21.46484375" style="10" customWidth="1"/>
    <col min="8957" max="8957" width="9.1328125" style="10" customWidth="1"/>
    <col min="8958" max="8958" width="10.86328125" style="10" customWidth="1"/>
    <col min="8959" max="8959" width="8.265625" style="10" customWidth="1"/>
    <col min="8960" max="8960" width="4.86328125" style="10" customWidth="1"/>
    <col min="8961" max="8961" width="12.86328125" style="10" customWidth="1"/>
    <col min="8962" max="8962" width="6.59765625" style="10" customWidth="1"/>
    <col min="8963" max="8963" width="4.73046875" style="10" customWidth="1"/>
    <col min="8964" max="8964" width="5.1328125" style="10" customWidth="1"/>
    <col min="8965" max="8965" width="5.73046875" style="10" customWidth="1"/>
    <col min="8966" max="8967" width="8.73046875" style="10" customWidth="1"/>
    <col min="8968" max="8968" width="6.73046875" style="10" customWidth="1"/>
    <col min="8969" max="9209" width="9" style="10"/>
    <col min="9210" max="9210" width="1.3984375" style="10" customWidth="1"/>
    <col min="9211" max="9211" width="3.73046875" style="10" customWidth="1"/>
    <col min="9212" max="9212" width="21.46484375" style="10" customWidth="1"/>
    <col min="9213" max="9213" width="9.1328125" style="10" customWidth="1"/>
    <col min="9214" max="9214" width="10.86328125" style="10" customWidth="1"/>
    <col min="9215" max="9215" width="8.265625" style="10" customWidth="1"/>
    <col min="9216" max="9216" width="4.86328125" style="10" customWidth="1"/>
    <col min="9217" max="9217" width="12.86328125" style="10" customWidth="1"/>
    <col min="9218" max="9218" width="6.59765625" style="10" customWidth="1"/>
    <col min="9219" max="9219" width="4.73046875" style="10" customWidth="1"/>
    <col min="9220" max="9220" width="5.1328125" style="10" customWidth="1"/>
    <col min="9221" max="9221" width="5.73046875" style="10" customWidth="1"/>
    <col min="9222" max="9223" width="8.73046875" style="10" customWidth="1"/>
    <col min="9224" max="9224" width="6.73046875" style="10" customWidth="1"/>
    <col min="9225" max="9465" width="9" style="10"/>
    <col min="9466" max="9466" width="1.3984375" style="10" customWidth="1"/>
    <col min="9467" max="9467" width="3.73046875" style="10" customWidth="1"/>
    <col min="9468" max="9468" width="21.46484375" style="10" customWidth="1"/>
    <col min="9469" max="9469" width="9.1328125" style="10" customWidth="1"/>
    <col min="9470" max="9470" width="10.86328125" style="10" customWidth="1"/>
    <col min="9471" max="9471" width="8.265625" style="10" customWidth="1"/>
    <col min="9472" max="9472" width="4.86328125" style="10" customWidth="1"/>
    <col min="9473" max="9473" width="12.86328125" style="10" customWidth="1"/>
    <col min="9474" max="9474" width="6.59765625" style="10" customWidth="1"/>
    <col min="9475" max="9475" width="4.73046875" style="10" customWidth="1"/>
    <col min="9476" max="9476" width="5.1328125" style="10" customWidth="1"/>
    <col min="9477" max="9477" width="5.73046875" style="10" customWidth="1"/>
    <col min="9478" max="9479" width="8.73046875" style="10" customWidth="1"/>
    <col min="9480" max="9480" width="6.73046875" style="10" customWidth="1"/>
    <col min="9481" max="9721" width="9" style="10"/>
    <col min="9722" max="9722" width="1.3984375" style="10" customWidth="1"/>
    <col min="9723" max="9723" width="3.73046875" style="10" customWidth="1"/>
    <col min="9724" max="9724" width="21.46484375" style="10" customWidth="1"/>
    <col min="9725" max="9725" width="9.1328125" style="10" customWidth="1"/>
    <col min="9726" max="9726" width="10.86328125" style="10" customWidth="1"/>
    <col min="9727" max="9727" width="8.265625" style="10" customWidth="1"/>
    <col min="9728" max="9728" width="4.86328125" style="10" customWidth="1"/>
    <col min="9729" max="9729" width="12.86328125" style="10" customWidth="1"/>
    <col min="9730" max="9730" width="6.59765625" style="10" customWidth="1"/>
    <col min="9731" max="9731" width="4.73046875" style="10" customWidth="1"/>
    <col min="9732" max="9732" width="5.1328125" style="10" customWidth="1"/>
    <col min="9733" max="9733" width="5.73046875" style="10" customWidth="1"/>
    <col min="9734" max="9735" width="8.73046875" style="10" customWidth="1"/>
    <col min="9736" max="9736" width="6.73046875" style="10" customWidth="1"/>
    <col min="9737" max="9977" width="9" style="10"/>
    <col min="9978" max="9978" width="1.3984375" style="10" customWidth="1"/>
    <col min="9979" max="9979" width="3.73046875" style="10" customWidth="1"/>
    <col min="9980" max="9980" width="21.46484375" style="10" customWidth="1"/>
    <col min="9981" max="9981" width="9.1328125" style="10" customWidth="1"/>
    <col min="9982" max="9982" width="10.86328125" style="10" customWidth="1"/>
    <col min="9983" max="9983" width="8.265625" style="10" customWidth="1"/>
    <col min="9984" max="9984" width="4.86328125" style="10" customWidth="1"/>
    <col min="9985" max="9985" width="12.86328125" style="10" customWidth="1"/>
    <col min="9986" max="9986" width="6.59765625" style="10" customWidth="1"/>
    <col min="9987" max="9987" width="4.73046875" style="10" customWidth="1"/>
    <col min="9988" max="9988" width="5.1328125" style="10" customWidth="1"/>
    <col min="9989" max="9989" width="5.73046875" style="10" customWidth="1"/>
    <col min="9990" max="9991" width="8.73046875" style="10" customWidth="1"/>
    <col min="9992" max="9992" width="6.73046875" style="10" customWidth="1"/>
    <col min="9993" max="10233" width="9" style="10"/>
    <col min="10234" max="10234" width="1.3984375" style="10" customWidth="1"/>
    <col min="10235" max="10235" width="3.73046875" style="10" customWidth="1"/>
    <col min="10236" max="10236" width="21.46484375" style="10" customWidth="1"/>
    <col min="10237" max="10237" width="9.1328125" style="10" customWidth="1"/>
    <col min="10238" max="10238" width="10.86328125" style="10" customWidth="1"/>
    <col min="10239" max="10239" width="8.265625" style="10" customWidth="1"/>
    <col min="10240" max="10240" width="4.86328125" style="10" customWidth="1"/>
    <col min="10241" max="10241" width="12.86328125" style="10" customWidth="1"/>
    <col min="10242" max="10242" width="6.59765625" style="10" customWidth="1"/>
    <col min="10243" max="10243" width="4.73046875" style="10" customWidth="1"/>
    <col min="10244" max="10244" width="5.1328125" style="10" customWidth="1"/>
    <col min="10245" max="10245" width="5.73046875" style="10" customWidth="1"/>
    <col min="10246" max="10247" width="8.73046875" style="10" customWidth="1"/>
    <col min="10248" max="10248" width="6.73046875" style="10" customWidth="1"/>
    <col min="10249" max="10489" width="9" style="10"/>
    <col min="10490" max="10490" width="1.3984375" style="10" customWidth="1"/>
    <col min="10491" max="10491" width="3.73046875" style="10" customWidth="1"/>
    <col min="10492" max="10492" width="21.46484375" style="10" customWidth="1"/>
    <col min="10493" max="10493" width="9.1328125" style="10" customWidth="1"/>
    <col min="10494" max="10494" width="10.86328125" style="10" customWidth="1"/>
    <col min="10495" max="10495" width="8.265625" style="10" customWidth="1"/>
    <col min="10496" max="10496" width="4.86328125" style="10" customWidth="1"/>
    <col min="10497" max="10497" width="12.86328125" style="10" customWidth="1"/>
    <col min="10498" max="10498" width="6.59765625" style="10" customWidth="1"/>
    <col min="10499" max="10499" width="4.73046875" style="10" customWidth="1"/>
    <col min="10500" max="10500" width="5.1328125" style="10" customWidth="1"/>
    <col min="10501" max="10501" width="5.73046875" style="10" customWidth="1"/>
    <col min="10502" max="10503" width="8.73046875" style="10" customWidth="1"/>
    <col min="10504" max="10504" width="6.73046875" style="10" customWidth="1"/>
    <col min="10505" max="10745" width="9" style="10"/>
    <col min="10746" max="10746" width="1.3984375" style="10" customWidth="1"/>
    <col min="10747" max="10747" width="3.73046875" style="10" customWidth="1"/>
    <col min="10748" max="10748" width="21.46484375" style="10" customWidth="1"/>
    <col min="10749" max="10749" width="9.1328125" style="10" customWidth="1"/>
    <col min="10750" max="10750" width="10.86328125" style="10" customWidth="1"/>
    <col min="10751" max="10751" width="8.265625" style="10" customWidth="1"/>
    <col min="10752" max="10752" width="4.86328125" style="10" customWidth="1"/>
    <col min="10753" max="10753" width="12.86328125" style="10" customWidth="1"/>
    <col min="10754" max="10754" width="6.59765625" style="10" customWidth="1"/>
    <col min="10755" max="10755" width="4.73046875" style="10" customWidth="1"/>
    <col min="10756" max="10756" width="5.1328125" style="10" customWidth="1"/>
    <col min="10757" max="10757" width="5.73046875" style="10" customWidth="1"/>
    <col min="10758" max="10759" width="8.73046875" style="10" customWidth="1"/>
    <col min="10760" max="10760" width="6.73046875" style="10" customWidth="1"/>
    <col min="10761" max="11001" width="9" style="10"/>
    <col min="11002" max="11002" width="1.3984375" style="10" customWidth="1"/>
    <col min="11003" max="11003" width="3.73046875" style="10" customWidth="1"/>
    <col min="11004" max="11004" width="21.46484375" style="10" customWidth="1"/>
    <col min="11005" max="11005" width="9.1328125" style="10" customWidth="1"/>
    <col min="11006" max="11006" width="10.86328125" style="10" customWidth="1"/>
    <col min="11007" max="11007" width="8.265625" style="10" customWidth="1"/>
    <col min="11008" max="11008" width="4.86328125" style="10" customWidth="1"/>
    <col min="11009" max="11009" width="12.86328125" style="10" customWidth="1"/>
    <col min="11010" max="11010" width="6.59765625" style="10" customWidth="1"/>
    <col min="11011" max="11011" width="4.73046875" style="10" customWidth="1"/>
    <col min="11012" max="11012" width="5.1328125" style="10" customWidth="1"/>
    <col min="11013" max="11013" width="5.73046875" style="10" customWidth="1"/>
    <col min="11014" max="11015" width="8.73046875" style="10" customWidth="1"/>
    <col min="11016" max="11016" width="6.73046875" style="10" customWidth="1"/>
    <col min="11017" max="11257" width="9" style="10"/>
    <col min="11258" max="11258" width="1.3984375" style="10" customWidth="1"/>
    <col min="11259" max="11259" width="3.73046875" style="10" customWidth="1"/>
    <col min="11260" max="11260" width="21.46484375" style="10" customWidth="1"/>
    <col min="11261" max="11261" width="9.1328125" style="10" customWidth="1"/>
    <col min="11262" max="11262" width="10.86328125" style="10" customWidth="1"/>
    <col min="11263" max="11263" width="8.265625" style="10" customWidth="1"/>
    <col min="11264" max="11264" width="4.86328125" style="10" customWidth="1"/>
    <col min="11265" max="11265" width="12.86328125" style="10" customWidth="1"/>
    <col min="11266" max="11266" width="6.59765625" style="10" customWidth="1"/>
    <col min="11267" max="11267" width="4.73046875" style="10" customWidth="1"/>
    <col min="11268" max="11268" width="5.1328125" style="10" customWidth="1"/>
    <col min="11269" max="11269" width="5.73046875" style="10" customWidth="1"/>
    <col min="11270" max="11271" width="8.73046875" style="10" customWidth="1"/>
    <col min="11272" max="11272" width="6.73046875" style="10" customWidth="1"/>
    <col min="11273" max="11513" width="9" style="10"/>
    <col min="11514" max="11514" width="1.3984375" style="10" customWidth="1"/>
    <col min="11515" max="11515" width="3.73046875" style="10" customWidth="1"/>
    <col min="11516" max="11516" width="21.46484375" style="10" customWidth="1"/>
    <col min="11517" max="11517" width="9.1328125" style="10" customWidth="1"/>
    <col min="11518" max="11518" width="10.86328125" style="10" customWidth="1"/>
    <col min="11519" max="11519" width="8.265625" style="10" customWidth="1"/>
    <col min="11520" max="11520" width="4.86328125" style="10" customWidth="1"/>
    <col min="11521" max="11521" width="12.86328125" style="10" customWidth="1"/>
    <col min="11522" max="11522" width="6.59765625" style="10" customWidth="1"/>
    <col min="11523" max="11523" width="4.73046875" style="10" customWidth="1"/>
    <col min="11524" max="11524" width="5.1328125" style="10" customWidth="1"/>
    <col min="11525" max="11525" width="5.73046875" style="10" customWidth="1"/>
    <col min="11526" max="11527" width="8.73046875" style="10" customWidth="1"/>
    <col min="11528" max="11528" width="6.73046875" style="10" customWidth="1"/>
    <col min="11529" max="11769" width="9" style="10"/>
    <col min="11770" max="11770" width="1.3984375" style="10" customWidth="1"/>
    <col min="11771" max="11771" width="3.73046875" style="10" customWidth="1"/>
    <col min="11772" max="11772" width="21.46484375" style="10" customWidth="1"/>
    <col min="11773" max="11773" width="9.1328125" style="10" customWidth="1"/>
    <col min="11774" max="11774" width="10.86328125" style="10" customWidth="1"/>
    <col min="11775" max="11775" width="8.265625" style="10" customWidth="1"/>
    <col min="11776" max="11776" width="4.86328125" style="10" customWidth="1"/>
    <col min="11777" max="11777" width="12.86328125" style="10" customWidth="1"/>
    <col min="11778" max="11778" width="6.59765625" style="10" customWidth="1"/>
    <col min="11779" max="11779" width="4.73046875" style="10" customWidth="1"/>
    <col min="11780" max="11780" width="5.1328125" style="10" customWidth="1"/>
    <col min="11781" max="11781" width="5.73046875" style="10" customWidth="1"/>
    <col min="11782" max="11783" width="8.73046875" style="10" customWidth="1"/>
    <col min="11784" max="11784" width="6.73046875" style="10" customWidth="1"/>
    <col min="11785" max="12025" width="9" style="10"/>
    <col min="12026" max="12026" width="1.3984375" style="10" customWidth="1"/>
    <col min="12027" max="12027" width="3.73046875" style="10" customWidth="1"/>
    <col min="12028" max="12028" width="21.46484375" style="10" customWidth="1"/>
    <col min="12029" max="12029" width="9.1328125" style="10" customWidth="1"/>
    <col min="12030" max="12030" width="10.86328125" style="10" customWidth="1"/>
    <col min="12031" max="12031" width="8.265625" style="10" customWidth="1"/>
    <col min="12032" max="12032" width="4.86328125" style="10" customWidth="1"/>
    <col min="12033" max="12033" width="12.86328125" style="10" customWidth="1"/>
    <col min="12034" max="12034" width="6.59765625" style="10" customWidth="1"/>
    <col min="12035" max="12035" width="4.73046875" style="10" customWidth="1"/>
    <col min="12036" max="12036" width="5.1328125" style="10" customWidth="1"/>
    <col min="12037" max="12037" width="5.73046875" style="10" customWidth="1"/>
    <col min="12038" max="12039" width="8.73046875" style="10" customWidth="1"/>
    <col min="12040" max="12040" width="6.73046875" style="10" customWidth="1"/>
    <col min="12041" max="12281" width="9" style="10"/>
    <col min="12282" max="12282" width="1.3984375" style="10" customWidth="1"/>
    <col min="12283" max="12283" width="3.73046875" style="10" customWidth="1"/>
    <col min="12284" max="12284" width="21.46484375" style="10" customWidth="1"/>
    <col min="12285" max="12285" width="9.1328125" style="10" customWidth="1"/>
    <col min="12286" max="12286" width="10.86328125" style="10" customWidth="1"/>
    <col min="12287" max="12287" width="8.265625" style="10" customWidth="1"/>
    <col min="12288" max="12288" width="4.86328125" style="10" customWidth="1"/>
    <col min="12289" max="12289" width="12.86328125" style="10" customWidth="1"/>
    <col min="12290" max="12290" width="6.59765625" style="10" customWidth="1"/>
    <col min="12291" max="12291" width="4.73046875" style="10" customWidth="1"/>
    <col min="12292" max="12292" width="5.1328125" style="10" customWidth="1"/>
    <col min="12293" max="12293" width="5.73046875" style="10" customWidth="1"/>
    <col min="12294" max="12295" width="8.73046875" style="10" customWidth="1"/>
    <col min="12296" max="12296" width="6.73046875" style="10" customWidth="1"/>
    <col min="12297" max="12537" width="9" style="10"/>
    <col min="12538" max="12538" width="1.3984375" style="10" customWidth="1"/>
    <col min="12539" max="12539" width="3.73046875" style="10" customWidth="1"/>
    <col min="12540" max="12540" width="21.46484375" style="10" customWidth="1"/>
    <col min="12541" max="12541" width="9.1328125" style="10" customWidth="1"/>
    <col min="12542" max="12542" width="10.86328125" style="10" customWidth="1"/>
    <col min="12543" max="12543" width="8.265625" style="10" customWidth="1"/>
    <col min="12544" max="12544" width="4.86328125" style="10" customWidth="1"/>
    <col min="12545" max="12545" width="12.86328125" style="10" customWidth="1"/>
    <col min="12546" max="12546" width="6.59765625" style="10" customWidth="1"/>
    <col min="12547" max="12547" width="4.73046875" style="10" customWidth="1"/>
    <col min="12548" max="12548" width="5.1328125" style="10" customWidth="1"/>
    <col min="12549" max="12549" width="5.73046875" style="10" customWidth="1"/>
    <col min="12550" max="12551" width="8.73046875" style="10" customWidth="1"/>
    <col min="12552" max="12552" width="6.73046875" style="10" customWidth="1"/>
    <col min="12553" max="12793" width="9" style="10"/>
    <col min="12794" max="12794" width="1.3984375" style="10" customWidth="1"/>
    <col min="12795" max="12795" width="3.73046875" style="10" customWidth="1"/>
    <col min="12796" max="12796" width="21.46484375" style="10" customWidth="1"/>
    <col min="12797" max="12797" width="9.1328125" style="10" customWidth="1"/>
    <col min="12798" max="12798" width="10.86328125" style="10" customWidth="1"/>
    <col min="12799" max="12799" width="8.265625" style="10" customWidth="1"/>
    <col min="12800" max="12800" width="4.86328125" style="10" customWidth="1"/>
    <col min="12801" max="12801" width="12.86328125" style="10" customWidth="1"/>
    <col min="12802" max="12802" width="6.59765625" style="10" customWidth="1"/>
    <col min="12803" max="12803" width="4.73046875" style="10" customWidth="1"/>
    <col min="12804" max="12804" width="5.1328125" style="10" customWidth="1"/>
    <col min="12805" max="12805" width="5.73046875" style="10" customWidth="1"/>
    <col min="12806" max="12807" width="8.73046875" style="10" customWidth="1"/>
    <col min="12808" max="12808" width="6.73046875" style="10" customWidth="1"/>
    <col min="12809" max="13049" width="9" style="10"/>
    <col min="13050" max="13050" width="1.3984375" style="10" customWidth="1"/>
    <col min="13051" max="13051" width="3.73046875" style="10" customWidth="1"/>
    <col min="13052" max="13052" width="21.46484375" style="10" customWidth="1"/>
    <col min="13053" max="13053" width="9.1328125" style="10" customWidth="1"/>
    <col min="13054" max="13054" width="10.86328125" style="10" customWidth="1"/>
    <col min="13055" max="13055" width="8.265625" style="10" customWidth="1"/>
    <col min="13056" max="13056" width="4.86328125" style="10" customWidth="1"/>
    <col min="13057" max="13057" width="12.86328125" style="10" customWidth="1"/>
    <col min="13058" max="13058" width="6.59765625" style="10" customWidth="1"/>
    <col min="13059" max="13059" width="4.73046875" style="10" customWidth="1"/>
    <col min="13060" max="13060" width="5.1328125" style="10" customWidth="1"/>
    <col min="13061" max="13061" width="5.73046875" style="10" customWidth="1"/>
    <col min="13062" max="13063" width="8.73046875" style="10" customWidth="1"/>
    <col min="13064" max="13064" width="6.73046875" style="10" customWidth="1"/>
    <col min="13065" max="13305" width="9" style="10"/>
    <col min="13306" max="13306" width="1.3984375" style="10" customWidth="1"/>
    <col min="13307" max="13307" width="3.73046875" style="10" customWidth="1"/>
    <col min="13308" max="13308" width="21.46484375" style="10" customWidth="1"/>
    <col min="13309" max="13309" width="9.1328125" style="10" customWidth="1"/>
    <col min="13310" max="13310" width="10.86328125" style="10" customWidth="1"/>
    <col min="13311" max="13311" width="8.265625" style="10" customWidth="1"/>
    <col min="13312" max="13312" width="4.86328125" style="10" customWidth="1"/>
    <col min="13313" max="13313" width="12.86328125" style="10" customWidth="1"/>
    <col min="13314" max="13314" width="6.59765625" style="10" customWidth="1"/>
    <col min="13315" max="13315" width="4.73046875" style="10" customWidth="1"/>
    <col min="13316" max="13316" width="5.1328125" style="10" customWidth="1"/>
    <col min="13317" max="13317" width="5.73046875" style="10" customWidth="1"/>
    <col min="13318" max="13319" width="8.73046875" style="10" customWidth="1"/>
    <col min="13320" max="13320" width="6.73046875" style="10" customWidth="1"/>
    <col min="13321" max="13561" width="9" style="10"/>
    <col min="13562" max="13562" width="1.3984375" style="10" customWidth="1"/>
    <col min="13563" max="13563" width="3.73046875" style="10" customWidth="1"/>
    <col min="13564" max="13564" width="21.46484375" style="10" customWidth="1"/>
    <col min="13565" max="13565" width="9.1328125" style="10" customWidth="1"/>
    <col min="13566" max="13566" width="10.86328125" style="10" customWidth="1"/>
    <col min="13567" max="13567" width="8.265625" style="10" customWidth="1"/>
    <col min="13568" max="13568" width="4.86328125" style="10" customWidth="1"/>
    <col min="13569" max="13569" width="12.86328125" style="10" customWidth="1"/>
    <col min="13570" max="13570" width="6.59765625" style="10" customWidth="1"/>
    <col min="13571" max="13571" width="4.73046875" style="10" customWidth="1"/>
    <col min="13572" max="13572" width="5.1328125" style="10" customWidth="1"/>
    <col min="13573" max="13573" width="5.73046875" style="10" customWidth="1"/>
    <col min="13574" max="13575" width="8.73046875" style="10" customWidth="1"/>
    <col min="13576" max="13576" width="6.73046875" style="10" customWidth="1"/>
    <col min="13577" max="13817" width="9" style="10"/>
    <col min="13818" max="13818" width="1.3984375" style="10" customWidth="1"/>
    <col min="13819" max="13819" width="3.73046875" style="10" customWidth="1"/>
    <col min="13820" max="13820" width="21.46484375" style="10" customWidth="1"/>
    <col min="13821" max="13821" width="9.1328125" style="10" customWidth="1"/>
    <col min="13822" max="13822" width="10.86328125" style="10" customWidth="1"/>
    <col min="13823" max="13823" width="8.265625" style="10" customWidth="1"/>
    <col min="13824" max="13824" width="4.86328125" style="10" customWidth="1"/>
    <col min="13825" max="13825" width="12.86328125" style="10" customWidth="1"/>
    <col min="13826" max="13826" width="6.59765625" style="10" customWidth="1"/>
    <col min="13827" max="13827" width="4.73046875" style="10" customWidth="1"/>
    <col min="13828" max="13828" width="5.1328125" style="10" customWidth="1"/>
    <col min="13829" max="13829" width="5.73046875" style="10" customWidth="1"/>
    <col min="13830" max="13831" width="8.73046875" style="10" customWidth="1"/>
    <col min="13832" max="13832" width="6.73046875" style="10" customWidth="1"/>
    <col min="13833" max="14073" width="9" style="10"/>
    <col min="14074" max="14074" width="1.3984375" style="10" customWidth="1"/>
    <col min="14075" max="14075" width="3.73046875" style="10" customWidth="1"/>
    <col min="14076" max="14076" width="21.46484375" style="10" customWidth="1"/>
    <col min="14077" max="14077" width="9.1328125" style="10" customWidth="1"/>
    <col min="14078" max="14078" width="10.86328125" style="10" customWidth="1"/>
    <col min="14079" max="14079" width="8.265625" style="10" customWidth="1"/>
    <col min="14080" max="14080" width="4.86328125" style="10" customWidth="1"/>
    <col min="14081" max="14081" width="12.86328125" style="10" customWidth="1"/>
    <col min="14082" max="14082" width="6.59765625" style="10" customWidth="1"/>
    <col min="14083" max="14083" width="4.73046875" style="10" customWidth="1"/>
    <col min="14084" max="14084" width="5.1328125" style="10" customWidth="1"/>
    <col min="14085" max="14085" width="5.73046875" style="10" customWidth="1"/>
    <col min="14086" max="14087" width="8.73046875" style="10" customWidth="1"/>
    <col min="14088" max="14088" width="6.73046875" style="10" customWidth="1"/>
    <col min="14089" max="14329" width="9" style="10"/>
    <col min="14330" max="14330" width="1.3984375" style="10" customWidth="1"/>
    <col min="14331" max="14331" width="3.73046875" style="10" customWidth="1"/>
    <col min="14332" max="14332" width="21.46484375" style="10" customWidth="1"/>
    <col min="14333" max="14333" width="9.1328125" style="10" customWidth="1"/>
    <col min="14334" max="14334" width="10.86328125" style="10" customWidth="1"/>
    <col min="14335" max="14335" width="8.265625" style="10" customWidth="1"/>
    <col min="14336" max="14336" width="4.86328125" style="10" customWidth="1"/>
    <col min="14337" max="14337" width="12.86328125" style="10" customWidth="1"/>
    <col min="14338" max="14338" width="6.59765625" style="10" customWidth="1"/>
    <col min="14339" max="14339" width="4.73046875" style="10" customWidth="1"/>
    <col min="14340" max="14340" width="5.1328125" style="10" customWidth="1"/>
    <col min="14341" max="14341" width="5.73046875" style="10" customWidth="1"/>
    <col min="14342" max="14343" width="8.73046875" style="10" customWidth="1"/>
    <col min="14344" max="14344" width="6.73046875" style="10" customWidth="1"/>
    <col min="14345" max="14585" width="9" style="10"/>
    <col min="14586" max="14586" width="1.3984375" style="10" customWidth="1"/>
    <col min="14587" max="14587" width="3.73046875" style="10" customWidth="1"/>
    <col min="14588" max="14588" width="21.46484375" style="10" customWidth="1"/>
    <col min="14589" max="14589" width="9.1328125" style="10" customWidth="1"/>
    <col min="14590" max="14590" width="10.86328125" style="10" customWidth="1"/>
    <col min="14591" max="14591" width="8.265625" style="10" customWidth="1"/>
    <col min="14592" max="14592" width="4.86328125" style="10" customWidth="1"/>
    <col min="14593" max="14593" width="12.86328125" style="10" customWidth="1"/>
    <col min="14594" max="14594" width="6.59765625" style="10" customWidth="1"/>
    <col min="14595" max="14595" width="4.73046875" style="10" customWidth="1"/>
    <col min="14596" max="14596" width="5.1328125" style="10" customWidth="1"/>
    <col min="14597" max="14597" width="5.73046875" style="10" customWidth="1"/>
    <col min="14598" max="14599" width="8.73046875" style="10" customWidth="1"/>
    <col min="14600" max="14600" width="6.73046875" style="10" customWidth="1"/>
    <col min="14601" max="14841" width="9" style="10"/>
    <col min="14842" max="14842" width="1.3984375" style="10" customWidth="1"/>
    <col min="14843" max="14843" width="3.73046875" style="10" customWidth="1"/>
    <col min="14844" max="14844" width="21.46484375" style="10" customWidth="1"/>
    <col min="14845" max="14845" width="9.1328125" style="10" customWidth="1"/>
    <col min="14846" max="14846" width="10.86328125" style="10" customWidth="1"/>
    <col min="14847" max="14847" width="8.265625" style="10" customWidth="1"/>
    <col min="14848" max="14848" width="4.86328125" style="10" customWidth="1"/>
    <col min="14849" max="14849" width="12.86328125" style="10" customWidth="1"/>
    <col min="14850" max="14850" width="6.59765625" style="10" customWidth="1"/>
    <col min="14851" max="14851" width="4.73046875" style="10" customWidth="1"/>
    <col min="14852" max="14852" width="5.1328125" style="10" customWidth="1"/>
    <col min="14853" max="14853" width="5.73046875" style="10" customWidth="1"/>
    <col min="14854" max="14855" width="8.73046875" style="10" customWidth="1"/>
    <col min="14856" max="14856" width="6.73046875" style="10" customWidth="1"/>
    <col min="14857" max="15097" width="9" style="10"/>
    <col min="15098" max="15098" width="1.3984375" style="10" customWidth="1"/>
    <col min="15099" max="15099" width="3.73046875" style="10" customWidth="1"/>
    <col min="15100" max="15100" width="21.46484375" style="10" customWidth="1"/>
    <col min="15101" max="15101" width="9.1328125" style="10" customWidth="1"/>
    <col min="15102" max="15102" width="10.86328125" style="10" customWidth="1"/>
    <col min="15103" max="15103" width="8.265625" style="10" customWidth="1"/>
    <col min="15104" max="15104" width="4.86328125" style="10" customWidth="1"/>
    <col min="15105" max="15105" width="12.86328125" style="10" customWidth="1"/>
    <col min="15106" max="15106" width="6.59765625" style="10" customWidth="1"/>
    <col min="15107" max="15107" width="4.73046875" style="10" customWidth="1"/>
    <col min="15108" max="15108" width="5.1328125" style="10" customWidth="1"/>
    <col min="15109" max="15109" width="5.73046875" style="10" customWidth="1"/>
    <col min="15110" max="15111" width="8.73046875" style="10" customWidth="1"/>
    <col min="15112" max="15112" width="6.73046875" style="10" customWidth="1"/>
    <col min="15113" max="15353" width="9" style="10"/>
    <col min="15354" max="15354" width="1.3984375" style="10" customWidth="1"/>
    <col min="15355" max="15355" width="3.73046875" style="10" customWidth="1"/>
    <col min="15356" max="15356" width="21.46484375" style="10" customWidth="1"/>
    <col min="15357" max="15357" width="9.1328125" style="10" customWidth="1"/>
    <col min="15358" max="15358" width="10.86328125" style="10" customWidth="1"/>
    <col min="15359" max="15359" width="8.265625" style="10" customWidth="1"/>
    <col min="15360" max="15360" width="4.86328125" style="10" customWidth="1"/>
    <col min="15361" max="15361" width="12.86328125" style="10" customWidth="1"/>
    <col min="15362" max="15362" width="6.59765625" style="10" customWidth="1"/>
    <col min="15363" max="15363" width="4.73046875" style="10" customWidth="1"/>
    <col min="15364" max="15364" width="5.1328125" style="10" customWidth="1"/>
    <col min="15365" max="15365" width="5.73046875" style="10" customWidth="1"/>
    <col min="15366" max="15367" width="8.73046875" style="10" customWidth="1"/>
    <col min="15368" max="15368" width="6.73046875" style="10" customWidth="1"/>
    <col min="15369" max="15609" width="9" style="10"/>
    <col min="15610" max="15610" width="1.3984375" style="10" customWidth="1"/>
    <col min="15611" max="15611" width="3.73046875" style="10" customWidth="1"/>
    <col min="15612" max="15612" width="21.46484375" style="10" customWidth="1"/>
    <col min="15613" max="15613" width="9.1328125" style="10" customWidth="1"/>
    <col min="15614" max="15614" width="10.86328125" style="10" customWidth="1"/>
    <col min="15615" max="15615" width="8.265625" style="10" customWidth="1"/>
    <col min="15616" max="15616" width="4.86328125" style="10" customWidth="1"/>
    <col min="15617" max="15617" width="12.86328125" style="10" customWidth="1"/>
    <col min="15618" max="15618" width="6.59765625" style="10" customWidth="1"/>
    <col min="15619" max="15619" width="4.73046875" style="10" customWidth="1"/>
    <col min="15620" max="15620" width="5.1328125" style="10" customWidth="1"/>
    <col min="15621" max="15621" width="5.73046875" style="10" customWidth="1"/>
    <col min="15622" max="15623" width="8.73046875" style="10" customWidth="1"/>
    <col min="15624" max="15624" width="6.73046875" style="10" customWidth="1"/>
    <col min="15625" max="15865" width="9" style="10"/>
    <col min="15866" max="15866" width="1.3984375" style="10" customWidth="1"/>
    <col min="15867" max="15867" width="3.73046875" style="10" customWidth="1"/>
    <col min="15868" max="15868" width="21.46484375" style="10" customWidth="1"/>
    <col min="15869" max="15869" width="9.1328125" style="10" customWidth="1"/>
    <col min="15870" max="15870" width="10.86328125" style="10" customWidth="1"/>
    <col min="15871" max="15871" width="8.265625" style="10" customWidth="1"/>
    <col min="15872" max="15872" width="4.86328125" style="10" customWidth="1"/>
    <col min="15873" max="15873" width="12.86328125" style="10" customWidth="1"/>
    <col min="15874" max="15874" width="6.59765625" style="10" customWidth="1"/>
    <col min="15875" max="15875" width="4.73046875" style="10" customWidth="1"/>
    <col min="15876" max="15876" width="5.1328125" style="10" customWidth="1"/>
    <col min="15877" max="15877" width="5.73046875" style="10" customWidth="1"/>
    <col min="15878" max="15879" width="8.73046875" style="10" customWidth="1"/>
    <col min="15880" max="15880" width="6.73046875" style="10" customWidth="1"/>
    <col min="15881" max="16121" width="9" style="10"/>
    <col min="16122" max="16122" width="1.3984375" style="10" customWidth="1"/>
    <col min="16123" max="16123" width="3.73046875" style="10" customWidth="1"/>
    <col min="16124" max="16124" width="21.46484375" style="10" customWidth="1"/>
    <col min="16125" max="16125" width="9.1328125" style="10" customWidth="1"/>
    <col min="16126" max="16126" width="10.86328125" style="10" customWidth="1"/>
    <col min="16127" max="16127" width="8.265625" style="10" customWidth="1"/>
    <col min="16128" max="16128" width="4.86328125" style="10" customWidth="1"/>
    <col min="16129" max="16129" width="12.86328125" style="10" customWidth="1"/>
    <col min="16130" max="16130" width="6.59765625" style="10" customWidth="1"/>
    <col min="16131" max="16131" width="4.73046875" style="10" customWidth="1"/>
    <col min="16132" max="16132" width="5.1328125" style="10" customWidth="1"/>
    <col min="16133" max="16133" width="5.73046875" style="10" customWidth="1"/>
    <col min="16134" max="16135" width="8.73046875" style="10" customWidth="1"/>
    <col min="16136" max="16136" width="6.73046875" style="10" customWidth="1"/>
    <col min="16137" max="16380" width="9" style="10"/>
  </cols>
  <sheetData>
    <row r="1" spans="1:16380" x14ac:dyDescent="0.4">
      <c r="A1" s="11" t="s">
        <v>0</v>
      </c>
      <c r="B1" s="12" t="s">
        <v>1</v>
      </c>
    </row>
    <row r="2" spans="1:16380" ht="14.25" customHeight="1" x14ac:dyDescent="0.4">
      <c r="B2" s="12" t="s">
        <v>2</v>
      </c>
      <c r="D2" s="13"/>
      <c r="E2" s="13"/>
      <c r="F2" s="13"/>
      <c r="G2" s="14"/>
      <c r="H2" s="15"/>
      <c r="I2" s="41"/>
      <c r="J2" s="13"/>
      <c r="K2" s="13"/>
      <c r="L2" s="13"/>
      <c r="M2" s="13"/>
      <c r="N2" s="13"/>
      <c r="O2" s="13"/>
      <c r="P2" s="13"/>
      <c r="Q2" s="13"/>
      <c r="R2" s="13"/>
    </row>
    <row r="3" spans="1:16380" ht="14.25" customHeight="1" x14ac:dyDescent="0.4">
      <c r="B3" s="12" t="s">
        <v>3</v>
      </c>
      <c r="D3" s="13"/>
      <c r="E3" s="13"/>
      <c r="F3" s="13"/>
      <c r="G3" s="14"/>
      <c r="H3" s="15"/>
      <c r="I3" s="41"/>
      <c r="J3" s="13"/>
      <c r="K3" s="13"/>
      <c r="L3" s="13"/>
      <c r="M3" s="13"/>
      <c r="N3" s="13"/>
      <c r="O3" s="13"/>
      <c r="P3" s="13"/>
      <c r="Q3" s="13"/>
      <c r="R3" s="13"/>
    </row>
    <row r="4" spans="1:16380" x14ac:dyDescent="0.4">
      <c r="A4" s="13"/>
      <c r="B4" s="12" t="s">
        <v>4</v>
      </c>
      <c r="D4" s="13"/>
      <c r="E4" s="13"/>
      <c r="F4" s="13"/>
      <c r="G4" s="14"/>
      <c r="H4" s="15"/>
      <c r="I4" s="41"/>
      <c r="J4" s="13"/>
      <c r="K4" s="13"/>
      <c r="L4" s="13"/>
      <c r="M4" s="13"/>
      <c r="N4" s="13"/>
      <c r="O4" s="13"/>
      <c r="P4" s="13"/>
      <c r="Q4" s="13"/>
      <c r="R4" s="13"/>
    </row>
    <row r="5" spans="1:16380" x14ac:dyDescent="0.4">
      <c r="A5" s="16"/>
      <c r="B5" s="12" t="s">
        <v>5</v>
      </c>
      <c r="D5" s="13"/>
      <c r="E5" s="13"/>
      <c r="F5" s="13"/>
      <c r="G5" s="14"/>
      <c r="H5" s="15"/>
      <c r="I5" s="41"/>
      <c r="J5" s="13"/>
      <c r="K5" s="13"/>
      <c r="L5" s="13"/>
      <c r="M5" s="13"/>
      <c r="N5" s="13"/>
      <c r="O5" s="13"/>
      <c r="P5" s="13"/>
      <c r="Q5" s="13"/>
      <c r="R5" s="13"/>
    </row>
    <row r="6" spans="1:16380" ht="14.25" customHeight="1" x14ac:dyDescent="0.4">
      <c r="A6" s="13"/>
      <c r="B6" s="17" t="s">
        <v>6</v>
      </c>
      <c r="D6" s="13"/>
      <c r="E6" s="13"/>
      <c r="F6" s="13"/>
      <c r="G6" s="14"/>
      <c r="H6" s="15"/>
      <c r="I6" s="41"/>
      <c r="J6" s="13"/>
      <c r="K6" s="13"/>
      <c r="L6" s="13"/>
      <c r="M6" s="13"/>
      <c r="N6" s="13"/>
      <c r="O6" s="13"/>
      <c r="P6" s="13"/>
      <c r="Q6" s="13"/>
      <c r="R6" s="13"/>
    </row>
    <row r="7" spans="1:16380" ht="26" customHeight="1" x14ac:dyDescent="0.4">
      <c r="C7" s="150" t="s">
        <v>136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</row>
    <row r="8" spans="1:16380" ht="15" customHeight="1" x14ac:dyDescent="0.4">
      <c r="G8" s="7"/>
      <c r="H8" s="7"/>
    </row>
    <row r="9" spans="1:16380" ht="14" customHeight="1" x14ac:dyDescent="0.4">
      <c r="A9" s="97" t="s">
        <v>137</v>
      </c>
      <c r="B9" s="19"/>
      <c r="C9" s="19"/>
      <c r="D9" s="20"/>
      <c r="E9" s="20"/>
      <c r="F9" s="20"/>
      <c r="G9" s="20"/>
      <c r="H9" s="20"/>
      <c r="I9" s="42"/>
      <c r="J9" s="20"/>
      <c r="K9" s="20"/>
      <c r="L9" s="20"/>
      <c r="M9" s="20"/>
      <c r="N9" s="20"/>
      <c r="O9" s="20"/>
      <c r="P9" s="20"/>
      <c r="Q9" s="20"/>
      <c r="R9" s="20"/>
    </row>
    <row r="10" spans="1:16380" ht="18" customHeight="1" x14ac:dyDescent="0.4">
      <c r="A10" s="136" t="s">
        <v>203</v>
      </c>
      <c r="B10" s="19"/>
      <c r="C10" s="19"/>
      <c r="D10" s="20"/>
      <c r="E10" s="20"/>
      <c r="F10" s="20"/>
      <c r="G10" s="20"/>
      <c r="H10" s="20"/>
      <c r="I10" s="42"/>
      <c r="J10" s="20"/>
      <c r="K10" s="20"/>
      <c r="L10" s="20"/>
      <c r="M10" s="20"/>
      <c r="N10" s="20"/>
      <c r="O10" s="20"/>
      <c r="P10" s="20"/>
      <c r="Q10" s="20"/>
      <c r="R10" s="20"/>
    </row>
    <row r="11" spans="1:16380" ht="15" customHeight="1" x14ac:dyDescent="0.4">
      <c r="A11" s="18" t="s">
        <v>7</v>
      </c>
      <c r="B11" s="19"/>
      <c r="C11" s="19"/>
      <c r="D11" s="20"/>
      <c r="E11" s="20"/>
      <c r="F11" s="20"/>
      <c r="G11" s="20"/>
      <c r="H11" s="20"/>
      <c r="I11" s="42"/>
      <c r="J11" s="20"/>
      <c r="K11" s="20"/>
      <c r="L11" s="20"/>
      <c r="M11" s="20"/>
      <c r="N11" s="20"/>
      <c r="O11" s="20"/>
      <c r="P11" s="20"/>
      <c r="Q11" s="20"/>
      <c r="R11" s="20"/>
    </row>
    <row r="12" spans="1:16380" ht="14" customHeight="1" x14ac:dyDescent="0.4">
      <c r="A12" s="18" t="s">
        <v>8</v>
      </c>
      <c r="B12" s="19"/>
      <c r="C12" s="19"/>
      <c r="D12" s="20"/>
      <c r="E12" s="20"/>
      <c r="F12" s="20"/>
      <c r="G12" s="20"/>
      <c r="H12" s="20"/>
      <c r="I12" s="42"/>
      <c r="J12" s="20"/>
      <c r="K12" s="20"/>
      <c r="L12" s="20"/>
      <c r="M12" s="20"/>
      <c r="N12" s="20"/>
      <c r="O12" s="20"/>
      <c r="P12" s="20"/>
      <c r="Q12" s="20"/>
      <c r="R12" s="20"/>
    </row>
    <row r="13" spans="1:16380" ht="15" customHeight="1" x14ac:dyDescent="0.4">
      <c r="A13" s="21"/>
      <c r="B13" s="21"/>
      <c r="C13" s="22"/>
      <c r="D13" s="22"/>
      <c r="E13" s="22"/>
      <c r="F13" s="22"/>
      <c r="G13" s="23"/>
      <c r="H13" s="21"/>
      <c r="I13" s="43"/>
      <c r="J13" s="22"/>
      <c r="K13" s="22"/>
      <c r="L13" s="22"/>
      <c r="M13" s="22"/>
      <c r="N13" s="22"/>
      <c r="O13" s="22"/>
      <c r="P13" s="22"/>
      <c r="Q13" s="22"/>
      <c r="R13" s="22"/>
    </row>
    <row r="14" spans="1:16380" ht="20" customHeight="1" x14ac:dyDescent="0.4">
      <c r="A14" s="24"/>
      <c r="B14" s="184" t="s">
        <v>9</v>
      </c>
      <c r="C14" s="189" t="s">
        <v>10</v>
      </c>
      <c r="D14" s="163" t="s">
        <v>11</v>
      </c>
      <c r="E14" s="163" t="s">
        <v>12</v>
      </c>
      <c r="F14" s="163" t="s">
        <v>13</v>
      </c>
      <c r="G14" s="163" t="s">
        <v>14</v>
      </c>
      <c r="H14" s="163" t="s">
        <v>15</v>
      </c>
      <c r="I14" s="161" t="s">
        <v>16</v>
      </c>
      <c r="J14" s="163" t="s">
        <v>17</v>
      </c>
      <c r="K14" s="163" t="s">
        <v>18</v>
      </c>
      <c r="L14" s="163" t="s">
        <v>19</v>
      </c>
      <c r="M14" s="152" t="s">
        <v>20</v>
      </c>
      <c r="N14" s="152"/>
      <c r="O14" s="152"/>
      <c r="P14" s="152"/>
      <c r="Q14" s="152"/>
      <c r="R14" s="153"/>
      <c r="S14" s="10" t="s">
        <v>21</v>
      </c>
    </row>
    <row r="15" spans="1:16380" ht="20" customHeight="1" x14ac:dyDescent="0.4">
      <c r="A15" s="24"/>
      <c r="B15" s="185"/>
      <c r="C15" s="190"/>
      <c r="D15" s="164"/>
      <c r="E15" s="164"/>
      <c r="F15" s="164"/>
      <c r="G15" s="164"/>
      <c r="H15" s="164"/>
      <c r="I15" s="162"/>
      <c r="J15" s="164"/>
      <c r="K15" s="164"/>
      <c r="L15" s="164"/>
      <c r="M15" s="25">
        <v>1</v>
      </c>
      <c r="N15" s="25">
        <v>2</v>
      </c>
      <c r="O15" s="25">
        <v>3</v>
      </c>
      <c r="P15" s="25">
        <v>4</v>
      </c>
      <c r="Q15" s="25">
        <v>5</v>
      </c>
      <c r="R15" s="52">
        <v>6</v>
      </c>
    </row>
    <row r="16" spans="1:16380" s="1" customFormat="1" ht="20" customHeight="1" x14ac:dyDescent="0.4">
      <c r="A16" s="28"/>
      <c r="B16" s="26" t="s">
        <v>22</v>
      </c>
      <c r="C16" s="27" t="s">
        <v>29</v>
      </c>
      <c r="D16" s="27" t="s">
        <v>30</v>
      </c>
      <c r="E16" s="27" t="s">
        <v>25</v>
      </c>
      <c r="F16" s="27" t="s">
        <v>26</v>
      </c>
      <c r="G16" s="27" t="s">
        <v>27</v>
      </c>
      <c r="H16" s="27" t="s">
        <v>28</v>
      </c>
      <c r="I16" s="27">
        <v>4.5</v>
      </c>
      <c r="J16" s="32">
        <v>70</v>
      </c>
      <c r="K16" s="32">
        <v>0</v>
      </c>
      <c r="L16" s="44">
        <v>70</v>
      </c>
      <c r="M16" s="32">
        <v>5</v>
      </c>
      <c r="N16" s="27"/>
      <c r="O16" s="27"/>
      <c r="P16" s="27"/>
      <c r="Q16" s="32"/>
      <c r="R16" s="5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pans="1:16380" s="2" customFormat="1" ht="20" customHeight="1" x14ac:dyDescent="0.4">
      <c r="A17" s="29"/>
      <c r="B17" s="26" t="s">
        <v>22</v>
      </c>
      <c r="C17" s="30" t="s">
        <v>31</v>
      </c>
      <c r="D17" s="31" t="s">
        <v>32</v>
      </c>
      <c r="E17" s="27" t="s">
        <v>25</v>
      </c>
      <c r="F17" s="27" t="s">
        <v>33</v>
      </c>
      <c r="G17" s="31" t="s">
        <v>34</v>
      </c>
      <c r="H17" s="32" t="s">
        <v>28</v>
      </c>
      <c r="I17" s="45">
        <v>1.5</v>
      </c>
      <c r="J17" s="32">
        <v>4</v>
      </c>
      <c r="K17" s="32">
        <v>20</v>
      </c>
      <c r="L17" s="46">
        <f>SUM(J17:K17)</f>
        <v>24</v>
      </c>
      <c r="M17" s="32">
        <v>2</v>
      </c>
      <c r="N17" s="32"/>
      <c r="O17" s="32"/>
      <c r="P17" s="32"/>
      <c r="Q17" s="32"/>
      <c r="R17" s="53"/>
    </row>
    <row r="18" spans="1:16380" s="2" customFormat="1" ht="20" customHeight="1" x14ac:dyDescent="0.4">
      <c r="A18" s="29"/>
      <c r="B18" s="26" t="s">
        <v>22</v>
      </c>
      <c r="C18" s="30" t="s">
        <v>35</v>
      </c>
      <c r="D18" s="31" t="s">
        <v>36</v>
      </c>
      <c r="E18" s="27" t="s">
        <v>25</v>
      </c>
      <c r="F18" s="27" t="s">
        <v>33</v>
      </c>
      <c r="G18" s="31" t="s">
        <v>37</v>
      </c>
      <c r="H18" s="31" t="s">
        <v>38</v>
      </c>
      <c r="I18" s="47">
        <v>1</v>
      </c>
      <c r="J18" s="32">
        <v>12</v>
      </c>
      <c r="K18" s="32">
        <v>4</v>
      </c>
      <c r="L18" s="46">
        <v>16</v>
      </c>
      <c r="M18" s="32">
        <v>0</v>
      </c>
      <c r="N18" s="27"/>
      <c r="O18" s="27"/>
      <c r="P18" s="27"/>
      <c r="Q18" s="27"/>
      <c r="R18" s="55"/>
    </row>
    <row r="19" spans="1:16380" s="2" customFormat="1" ht="20" customHeight="1" x14ac:dyDescent="0.4">
      <c r="A19" s="29"/>
      <c r="B19" s="26" t="s">
        <v>22</v>
      </c>
      <c r="C19" s="30" t="s">
        <v>39</v>
      </c>
      <c r="D19" s="31" t="s">
        <v>40</v>
      </c>
      <c r="E19" s="27" t="s">
        <v>25</v>
      </c>
      <c r="F19" s="27" t="s">
        <v>33</v>
      </c>
      <c r="G19" s="31" t="s">
        <v>41</v>
      </c>
      <c r="H19" s="32" t="s">
        <v>38</v>
      </c>
      <c r="I19" s="45">
        <v>3</v>
      </c>
      <c r="J19" s="32">
        <v>36</v>
      </c>
      <c r="K19" s="32">
        <v>12</v>
      </c>
      <c r="L19" s="46">
        <f>SUM(J19:K19)</f>
        <v>48</v>
      </c>
      <c r="M19" s="32">
        <v>4</v>
      </c>
      <c r="N19" s="32"/>
      <c r="O19" s="32"/>
      <c r="P19" s="32"/>
      <c r="Q19" s="32"/>
      <c r="R19" s="53"/>
      <c r="S19"/>
    </row>
    <row r="20" spans="1:16380" ht="20" customHeight="1" x14ac:dyDescent="0.4">
      <c r="A20" s="29"/>
      <c r="B20" s="33" t="s">
        <v>22</v>
      </c>
      <c r="C20" s="31">
        <v>1100042</v>
      </c>
      <c r="D20" s="31" t="s">
        <v>42</v>
      </c>
      <c r="E20" s="31" t="s">
        <v>25</v>
      </c>
      <c r="F20" s="31" t="s">
        <v>26</v>
      </c>
      <c r="G20" s="31" t="s">
        <v>41</v>
      </c>
      <c r="H20" s="31" t="s">
        <v>38</v>
      </c>
      <c r="I20" s="45">
        <v>0.5</v>
      </c>
      <c r="J20" s="32">
        <v>8</v>
      </c>
      <c r="K20" s="32">
        <v>0</v>
      </c>
      <c r="L20" s="46">
        <f>SUM(J20:K20)</f>
        <v>8</v>
      </c>
      <c r="M20" s="32">
        <v>0</v>
      </c>
      <c r="N20" s="31"/>
      <c r="O20" s="31"/>
      <c r="P20" s="31"/>
      <c r="Q20" s="31"/>
      <c r="R20" s="5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</row>
    <row r="21" spans="1:16380" ht="20" customHeight="1" x14ac:dyDescent="0.4">
      <c r="A21" s="29"/>
      <c r="B21" s="26" t="s">
        <v>22</v>
      </c>
      <c r="C21" s="30" t="s">
        <v>43</v>
      </c>
      <c r="D21" s="31" t="s">
        <v>44</v>
      </c>
      <c r="E21" s="31" t="s">
        <v>25</v>
      </c>
      <c r="F21" s="31" t="s">
        <v>26</v>
      </c>
      <c r="G21" s="31" t="s">
        <v>37</v>
      </c>
      <c r="H21" s="34" t="s">
        <v>38</v>
      </c>
      <c r="I21" s="45">
        <v>2</v>
      </c>
      <c r="J21" s="32">
        <v>32</v>
      </c>
      <c r="K21" s="32">
        <v>0</v>
      </c>
      <c r="L21" s="46">
        <v>32</v>
      </c>
      <c r="M21" s="32">
        <v>1</v>
      </c>
      <c r="N21" s="34"/>
      <c r="O21" s="34"/>
      <c r="P21" s="34"/>
      <c r="Q21" s="34"/>
      <c r="R21" s="57"/>
      <c r="S21" s="54" t="s">
        <v>45</v>
      </c>
    </row>
    <row r="22" spans="1:16380" ht="20" customHeight="1" x14ac:dyDescent="0.4">
      <c r="A22" s="29"/>
      <c r="B22" s="26" t="s">
        <v>22</v>
      </c>
      <c r="C22" s="30" t="s">
        <v>46</v>
      </c>
      <c r="D22" s="30" t="s">
        <v>47</v>
      </c>
      <c r="E22" s="30" t="s">
        <v>25</v>
      </c>
      <c r="F22" s="30" t="s">
        <v>26</v>
      </c>
      <c r="G22" s="30" t="s">
        <v>48</v>
      </c>
      <c r="H22" s="34" t="s">
        <v>38</v>
      </c>
      <c r="I22" s="45">
        <v>1</v>
      </c>
      <c r="J22" s="32">
        <v>16</v>
      </c>
      <c r="K22" s="32">
        <v>0</v>
      </c>
      <c r="L22" s="46">
        <v>16</v>
      </c>
      <c r="M22" s="32">
        <v>1</v>
      </c>
      <c r="N22" s="31"/>
      <c r="O22" s="31"/>
      <c r="P22" s="31"/>
      <c r="Q22" s="31"/>
      <c r="R22" s="56"/>
      <c r="S22" s="2"/>
    </row>
    <row r="23" spans="1:16380" s="3" customFormat="1" ht="20" customHeight="1" x14ac:dyDescent="0.4">
      <c r="A23" s="35"/>
      <c r="B23" s="33" t="s">
        <v>22</v>
      </c>
      <c r="C23" s="30">
        <v>140003</v>
      </c>
      <c r="D23" s="30" t="s">
        <v>49</v>
      </c>
      <c r="E23" s="30" t="s">
        <v>25</v>
      </c>
      <c r="F23" s="30" t="s">
        <v>50</v>
      </c>
      <c r="G23" s="30" t="s">
        <v>51</v>
      </c>
      <c r="H23" s="31" t="s">
        <v>38</v>
      </c>
      <c r="I23" s="45">
        <v>2</v>
      </c>
      <c r="J23" s="32">
        <v>0</v>
      </c>
      <c r="K23" s="32">
        <v>36</v>
      </c>
      <c r="L23" s="46">
        <v>36</v>
      </c>
      <c r="M23" s="38" t="s">
        <v>52</v>
      </c>
      <c r="N23" s="31"/>
      <c r="O23" s="31"/>
      <c r="P23" s="31"/>
      <c r="Q23" s="31"/>
      <c r="R23" s="56"/>
      <c r="S23" s="5"/>
    </row>
    <row r="24" spans="1:16380" s="4" customFormat="1" ht="20" customHeight="1" x14ac:dyDescent="0.4">
      <c r="A24" s="36"/>
      <c r="B24" s="26" t="s">
        <v>22</v>
      </c>
      <c r="C24" s="31" t="s">
        <v>55</v>
      </c>
      <c r="D24" s="31" t="s">
        <v>56</v>
      </c>
      <c r="E24" s="31" t="s">
        <v>25</v>
      </c>
      <c r="F24" s="31" t="s">
        <v>26</v>
      </c>
      <c r="G24" s="31" t="s">
        <v>27</v>
      </c>
      <c r="H24" s="31" t="s">
        <v>28</v>
      </c>
      <c r="I24" s="31">
        <v>3.5</v>
      </c>
      <c r="J24" s="32">
        <v>56</v>
      </c>
      <c r="K24" s="32">
        <v>0</v>
      </c>
      <c r="L24" s="48">
        <v>56</v>
      </c>
      <c r="M24" s="31"/>
      <c r="N24" s="32">
        <v>4</v>
      </c>
      <c r="O24" s="31"/>
      <c r="P24" s="31"/>
      <c r="Q24" s="31"/>
      <c r="R24" s="56"/>
    </row>
    <row r="25" spans="1:16380" s="5" customFormat="1" ht="20" customHeight="1" x14ac:dyDescent="0.4">
      <c r="A25" s="37"/>
      <c r="B25" s="26" t="s">
        <v>22</v>
      </c>
      <c r="C25" s="31" t="s">
        <v>57</v>
      </c>
      <c r="D25" s="31" t="s">
        <v>58</v>
      </c>
      <c r="E25" s="27" t="s">
        <v>25</v>
      </c>
      <c r="F25" s="27" t="s">
        <v>26</v>
      </c>
      <c r="G25" s="31" t="s">
        <v>41</v>
      </c>
      <c r="H25" s="32" t="s">
        <v>38</v>
      </c>
      <c r="I25" s="45">
        <v>2</v>
      </c>
      <c r="J25" s="32">
        <v>32</v>
      </c>
      <c r="K25" s="32">
        <v>0</v>
      </c>
      <c r="L25" s="46">
        <f>SUM(J25:K25)</f>
        <v>32</v>
      </c>
      <c r="M25" s="32"/>
      <c r="N25" s="32">
        <v>4</v>
      </c>
      <c r="O25" s="32"/>
      <c r="P25" s="32"/>
      <c r="Q25" s="32"/>
      <c r="R25" s="53"/>
      <c r="S25" s="2"/>
    </row>
    <row r="26" spans="1:16380" ht="20" customHeight="1" x14ac:dyDescent="0.4">
      <c r="A26" s="29"/>
      <c r="B26" s="33" t="s">
        <v>22</v>
      </c>
      <c r="C26" s="30" t="s">
        <v>59</v>
      </c>
      <c r="D26" s="31" t="s">
        <v>60</v>
      </c>
      <c r="E26" s="31" t="s">
        <v>25</v>
      </c>
      <c r="F26" s="31" t="s">
        <v>33</v>
      </c>
      <c r="G26" s="38" t="s">
        <v>61</v>
      </c>
      <c r="H26" s="32" t="s">
        <v>38</v>
      </c>
      <c r="I26" s="45">
        <v>1</v>
      </c>
      <c r="J26" s="32">
        <v>12</v>
      </c>
      <c r="K26" s="32">
        <v>4</v>
      </c>
      <c r="L26" s="46">
        <f>SUM(J26:K26)</f>
        <v>16</v>
      </c>
      <c r="M26" s="32"/>
      <c r="N26" s="32">
        <v>2</v>
      </c>
      <c r="O26" s="32"/>
      <c r="P26" s="32"/>
      <c r="Q26" s="32"/>
      <c r="R26" s="53"/>
      <c r="S26" s="54" t="s">
        <v>62</v>
      </c>
    </row>
    <row r="27" spans="1:16380" s="5" customFormat="1" ht="20" customHeight="1" x14ac:dyDescent="0.4">
      <c r="A27" s="37"/>
      <c r="B27" s="26" t="s">
        <v>22</v>
      </c>
      <c r="C27" s="38" t="s">
        <v>63</v>
      </c>
      <c r="D27" s="31" t="s">
        <v>64</v>
      </c>
      <c r="E27" s="27" t="s">
        <v>25</v>
      </c>
      <c r="F27" s="27" t="s">
        <v>33</v>
      </c>
      <c r="G27" s="31" t="s">
        <v>34</v>
      </c>
      <c r="H27" s="32" t="s">
        <v>28</v>
      </c>
      <c r="I27" s="45">
        <v>1.5</v>
      </c>
      <c r="J27" s="32">
        <v>4</v>
      </c>
      <c r="K27" s="32">
        <v>24</v>
      </c>
      <c r="L27" s="46">
        <v>28</v>
      </c>
      <c r="M27" s="32"/>
      <c r="N27" s="32">
        <v>2</v>
      </c>
      <c r="O27" s="32"/>
      <c r="P27" s="32"/>
      <c r="Q27" s="32"/>
      <c r="R27" s="53"/>
    </row>
    <row r="28" spans="1:16380" s="5" customFormat="1" ht="20" customHeight="1" x14ac:dyDescent="0.4">
      <c r="A28" s="29"/>
      <c r="B28" s="33" t="s">
        <v>22</v>
      </c>
      <c r="C28" s="31">
        <v>1100043</v>
      </c>
      <c r="D28" s="31" t="s">
        <v>65</v>
      </c>
      <c r="E28" s="31" t="s">
        <v>25</v>
      </c>
      <c r="F28" s="31" t="s">
        <v>26</v>
      </c>
      <c r="G28" s="31" t="s">
        <v>41</v>
      </c>
      <c r="H28" s="31" t="s">
        <v>38</v>
      </c>
      <c r="I28" s="45">
        <v>0.5</v>
      </c>
      <c r="J28" s="32">
        <v>8</v>
      </c>
      <c r="K28" s="32">
        <v>0</v>
      </c>
      <c r="L28" s="46">
        <f>SUM(J28:K28)</f>
        <v>8</v>
      </c>
      <c r="M28" s="31"/>
      <c r="N28" s="32">
        <v>0</v>
      </c>
      <c r="O28" s="31"/>
      <c r="P28" s="31"/>
      <c r="Q28" s="31"/>
      <c r="R28" s="56"/>
    </row>
    <row r="29" spans="1:16380" s="5" customFormat="1" ht="20" customHeight="1" x14ac:dyDescent="0.4">
      <c r="A29" s="29"/>
      <c r="B29" s="26" t="s">
        <v>22</v>
      </c>
      <c r="C29" s="39">
        <v>1400002</v>
      </c>
      <c r="D29" s="39" t="s">
        <v>66</v>
      </c>
      <c r="E29" s="31" t="s">
        <v>25</v>
      </c>
      <c r="F29" s="31" t="s">
        <v>26</v>
      </c>
      <c r="G29" s="31" t="s">
        <v>51</v>
      </c>
      <c r="H29" s="32" t="s">
        <v>28</v>
      </c>
      <c r="I29" s="45">
        <v>2</v>
      </c>
      <c r="J29" s="32">
        <v>36</v>
      </c>
      <c r="K29" s="32">
        <v>0</v>
      </c>
      <c r="L29" s="46">
        <v>36</v>
      </c>
      <c r="M29" s="32"/>
      <c r="N29" s="32">
        <v>2</v>
      </c>
      <c r="O29" s="32"/>
      <c r="P29" s="32"/>
      <c r="Q29" s="32"/>
      <c r="R29" s="53"/>
      <c r="S29" s="54" t="s">
        <v>67</v>
      </c>
    </row>
    <row r="30" spans="1:16380" s="1" customFormat="1" ht="20" customHeight="1" x14ac:dyDescent="0.4">
      <c r="A30" s="28"/>
      <c r="B30" s="33" t="s">
        <v>22</v>
      </c>
      <c r="C30" s="31" t="s">
        <v>68</v>
      </c>
      <c r="D30" s="31" t="s">
        <v>69</v>
      </c>
      <c r="E30" s="31" t="s">
        <v>25</v>
      </c>
      <c r="F30" s="31" t="s">
        <v>26</v>
      </c>
      <c r="G30" s="31" t="s">
        <v>27</v>
      </c>
      <c r="H30" s="31" t="s">
        <v>38</v>
      </c>
      <c r="I30" s="45">
        <v>1</v>
      </c>
      <c r="J30" s="32">
        <v>0</v>
      </c>
      <c r="K30" s="32">
        <v>24</v>
      </c>
      <c r="L30" s="48">
        <v>24</v>
      </c>
      <c r="M30" s="31"/>
      <c r="N30" s="31" t="s">
        <v>70</v>
      </c>
      <c r="O30" s="31"/>
      <c r="P30" s="31"/>
      <c r="Q30" s="31"/>
      <c r="R30" s="5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</row>
    <row r="31" spans="1:16380" s="4" customFormat="1" ht="20" customHeight="1" x14ac:dyDescent="0.4">
      <c r="A31" s="28"/>
      <c r="B31" s="33" t="s">
        <v>22</v>
      </c>
      <c r="C31" s="31" t="s">
        <v>71</v>
      </c>
      <c r="D31" s="31" t="s">
        <v>72</v>
      </c>
      <c r="E31" s="31" t="s">
        <v>25</v>
      </c>
      <c r="F31" s="31" t="s">
        <v>50</v>
      </c>
      <c r="G31" s="31" t="s">
        <v>73</v>
      </c>
      <c r="H31" s="31" t="s">
        <v>38</v>
      </c>
      <c r="I31" s="45">
        <v>2</v>
      </c>
      <c r="J31" s="32">
        <v>0</v>
      </c>
      <c r="K31" s="32">
        <f>I31*24</f>
        <v>48</v>
      </c>
      <c r="L31" s="48">
        <f>SUM(J31:K31)</f>
        <v>48</v>
      </c>
      <c r="M31" s="31"/>
      <c r="N31" s="31" t="s">
        <v>52</v>
      </c>
      <c r="O31" s="31"/>
      <c r="P31" s="31"/>
      <c r="Q31" s="31"/>
      <c r="R31" s="56"/>
      <c r="S31" s="58"/>
    </row>
    <row r="32" spans="1:16380" s="4" customFormat="1" ht="20" customHeight="1" x14ac:dyDescent="0.4">
      <c r="A32" s="28"/>
      <c r="B32" s="99" t="s">
        <v>22</v>
      </c>
      <c r="C32" s="120" t="s">
        <v>208</v>
      </c>
      <c r="D32" s="117" t="s">
        <v>206</v>
      </c>
      <c r="E32" s="139" t="s">
        <v>25</v>
      </c>
      <c r="F32" s="117" t="s">
        <v>50</v>
      </c>
      <c r="G32" s="125" t="s">
        <v>73</v>
      </c>
      <c r="H32" s="130" t="s">
        <v>38</v>
      </c>
      <c r="I32" s="138">
        <v>2</v>
      </c>
      <c r="J32" s="106">
        <v>0</v>
      </c>
      <c r="K32" s="106">
        <f>I32*24</f>
        <v>48</v>
      </c>
      <c r="L32" s="106">
        <f>SUM(J32:K32)</f>
        <v>48</v>
      </c>
      <c r="M32" s="135"/>
      <c r="N32" s="130"/>
      <c r="O32" s="135" t="s">
        <v>52</v>
      </c>
      <c r="P32" s="96"/>
      <c r="Q32" s="96"/>
      <c r="R32" s="56"/>
      <c r="S32" s="58"/>
    </row>
    <row r="33" spans="1:20" s="5" customFormat="1" ht="20" customHeight="1" x14ac:dyDescent="0.4">
      <c r="A33" s="29"/>
      <c r="B33" s="33" t="s">
        <v>22</v>
      </c>
      <c r="C33" s="31" t="s">
        <v>74</v>
      </c>
      <c r="D33" s="31" t="s">
        <v>75</v>
      </c>
      <c r="E33" s="31" t="s">
        <v>25</v>
      </c>
      <c r="F33" s="31" t="s">
        <v>33</v>
      </c>
      <c r="G33" s="31" t="s">
        <v>41</v>
      </c>
      <c r="H33" s="31" t="s">
        <v>38</v>
      </c>
      <c r="I33" s="45">
        <v>1</v>
      </c>
      <c r="J33" s="32">
        <v>12</v>
      </c>
      <c r="K33" s="32">
        <v>4</v>
      </c>
      <c r="L33" s="48">
        <f>SUM(J33:K33)</f>
        <v>16</v>
      </c>
      <c r="M33" s="31"/>
      <c r="N33" s="31"/>
      <c r="O33" s="31">
        <v>2</v>
      </c>
      <c r="P33" s="31"/>
      <c r="Q33" s="31"/>
      <c r="R33" s="56"/>
      <c r="S33" s="54"/>
    </row>
    <row r="34" spans="1:20" s="5" customFormat="1" ht="20" customHeight="1" x14ac:dyDescent="0.4">
      <c r="A34" s="29"/>
      <c r="B34" s="33" t="s">
        <v>22</v>
      </c>
      <c r="C34" s="95" t="s">
        <v>76</v>
      </c>
      <c r="D34" s="31" t="s">
        <v>77</v>
      </c>
      <c r="E34" s="31" t="s">
        <v>25</v>
      </c>
      <c r="F34" s="31" t="s">
        <v>33</v>
      </c>
      <c r="G34" s="31" t="s">
        <v>34</v>
      </c>
      <c r="H34" s="31" t="s">
        <v>28</v>
      </c>
      <c r="I34" s="31">
        <v>1.5</v>
      </c>
      <c r="J34" s="32">
        <v>4</v>
      </c>
      <c r="K34" s="32">
        <v>24</v>
      </c>
      <c r="L34" s="48">
        <v>28</v>
      </c>
      <c r="M34" s="31"/>
      <c r="N34" s="31"/>
      <c r="O34" s="31">
        <v>2</v>
      </c>
      <c r="P34" s="31"/>
      <c r="Q34" s="31"/>
      <c r="R34" s="56"/>
      <c r="S34" s="2"/>
    </row>
    <row r="35" spans="1:20" s="5" customFormat="1" ht="20" customHeight="1" x14ac:dyDescent="0.4">
      <c r="A35" s="37"/>
      <c r="B35" s="33" t="s">
        <v>22</v>
      </c>
      <c r="C35" s="31" t="s">
        <v>78</v>
      </c>
      <c r="D35" s="31" t="s">
        <v>79</v>
      </c>
      <c r="E35" s="31" t="s">
        <v>25</v>
      </c>
      <c r="F35" s="31" t="s">
        <v>26</v>
      </c>
      <c r="G35" s="31" t="s">
        <v>61</v>
      </c>
      <c r="H35" s="31" t="s">
        <v>38</v>
      </c>
      <c r="I35" s="45">
        <v>1</v>
      </c>
      <c r="J35" s="32">
        <v>16</v>
      </c>
      <c r="K35" s="32">
        <v>0</v>
      </c>
      <c r="L35" s="48">
        <v>16</v>
      </c>
      <c r="M35" s="31"/>
      <c r="N35" s="31"/>
      <c r="O35" s="31">
        <v>2</v>
      </c>
      <c r="P35" s="31"/>
      <c r="Q35" s="31"/>
      <c r="R35" s="56"/>
      <c r="S35" s="54" t="s">
        <v>80</v>
      </c>
    </row>
    <row r="36" spans="1:20" s="5" customFormat="1" ht="20" customHeight="1" x14ac:dyDescent="0.4">
      <c r="A36" s="29"/>
      <c r="B36" s="33" t="s">
        <v>22</v>
      </c>
      <c r="C36" s="31">
        <v>110006</v>
      </c>
      <c r="D36" s="31" t="s">
        <v>81</v>
      </c>
      <c r="E36" s="31" t="s">
        <v>25</v>
      </c>
      <c r="F36" s="31" t="s">
        <v>33</v>
      </c>
      <c r="G36" s="31" t="s">
        <v>41</v>
      </c>
      <c r="H36" s="31" t="s">
        <v>38</v>
      </c>
      <c r="I36" s="45">
        <v>3</v>
      </c>
      <c r="J36" s="32">
        <v>36</v>
      </c>
      <c r="K36" s="32">
        <v>12</v>
      </c>
      <c r="L36" s="48">
        <v>48</v>
      </c>
      <c r="M36" s="31"/>
      <c r="N36" s="31"/>
      <c r="O36" s="31">
        <v>4</v>
      </c>
      <c r="P36" s="31"/>
      <c r="Q36" s="31"/>
      <c r="R36" s="56"/>
      <c r="S36" s="54"/>
    </row>
    <row r="37" spans="1:20" s="5" customFormat="1" ht="20" customHeight="1" x14ac:dyDescent="0.4">
      <c r="A37" s="29"/>
      <c r="B37" s="33" t="s">
        <v>22</v>
      </c>
      <c r="C37" s="31">
        <v>1100044</v>
      </c>
      <c r="D37" s="31" t="s">
        <v>82</v>
      </c>
      <c r="E37" s="31" t="s">
        <v>25</v>
      </c>
      <c r="F37" s="31" t="s">
        <v>26</v>
      </c>
      <c r="G37" s="31" t="s">
        <v>41</v>
      </c>
      <c r="H37" s="31" t="s">
        <v>38</v>
      </c>
      <c r="I37" s="31">
        <v>0.5</v>
      </c>
      <c r="J37" s="32">
        <v>8</v>
      </c>
      <c r="K37" s="32">
        <v>0</v>
      </c>
      <c r="L37" s="48">
        <f>SUM(J37:K37)</f>
        <v>8</v>
      </c>
      <c r="M37" s="31"/>
      <c r="N37" s="31"/>
      <c r="O37" s="31">
        <v>0</v>
      </c>
      <c r="P37" s="31"/>
      <c r="Q37" s="31"/>
      <c r="R37" s="56"/>
      <c r="T37" s="59"/>
    </row>
    <row r="38" spans="1:20" s="5" customFormat="1" ht="20" customHeight="1" x14ac:dyDescent="0.4">
      <c r="A38" s="29"/>
      <c r="B38" s="33" t="s">
        <v>22</v>
      </c>
      <c r="C38" s="95" t="s">
        <v>83</v>
      </c>
      <c r="D38" s="31" t="s">
        <v>84</v>
      </c>
      <c r="E38" s="31" t="s">
        <v>25</v>
      </c>
      <c r="F38" s="31" t="s">
        <v>26</v>
      </c>
      <c r="G38" s="31" t="s">
        <v>27</v>
      </c>
      <c r="H38" s="31" t="s">
        <v>38</v>
      </c>
      <c r="I38" s="45">
        <v>3</v>
      </c>
      <c r="J38" s="32">
        <v>48</v>
      </c>
      <c r="K38" s="32">
        <v>0</v>
      </c>
      <c r="L38" s="48">
        <v>48</v>
      </c>
      <c r="M38" s="31"/>
      <c r="N38" s="31"/>
      <c r="O38" s="31">
        <v>4</v>
      </c>
      <c r="P38" s="31"/>
      <c r="Q38" s="31"/>
      <c r="R38" s="56"/>
      <c r="S38" s="54" t="s">
        <v>85</v>
      </c>
    </row>
    <row r="39" spans="1:20" s="5" customFormat="1" ht="20" customHeight="1" x14ac:dyDescent="0.4">
      <c r="A39" s="29"/>
      <c r="B39" s="99" t="s">
        <v>22</v>
      </c>
      <c r="C39" s="137" t="s">
        <v>204</v>
      </c>
      <c r="D39" s="103" t="s">
        <v>205</v>
      </c>
      <c r="E39" s="115" t="s">
        <v>25</v>
      </c>
      <c r="F39" s="103" t="s">
        <v>26</v>
      </c>
      <c r="G39" s="103" t="s">
        <v>27</v>
      </c>
      <c r="H39" s="103" t="s">
        <v>38</v>
      </c>
      <c r="I39" s="138">
        <v>3</v>
      </c>
      <c r="J39" s="106">
        <v>48</v>
      </c>
      <c r="K39" s="106">
        <v>0</v>
      </c>
      <c r="L39" s="106">
        <v>48</v>
      </c>
      <c r="M39" s="135"/>
      <c r="N39" s="135"/>
      <c r="O39" s="135"/>
      <c r="P39" s="103">
        <v>4</v>
      </c>
      <c r="Q39" s="96"/>
      <c r="R39" s="56"/>
      <c r="S39" s="54"/>
    </row>
    <row r="40" spans="1:20" s="5" customFormat="1" ht="20" customHeight="1" x14ac:dyDescent="0.4">
      <c r="A40" s="29"/>
      <c r="B40" s="26" t="s">
        <v>22</v>
      </c>
      <c r="C40" s="27" t="s">
        <v>23</v>
      </c>
      <c r="D40" s="27" t="s">
        <v>24</v>
      </c>
      <c r="E40" s="27" t="s">
        <v>25</v>
      </c>
      <c r="F40" s="27" t="s">
        <v>26</v>
      </c>
      <c r="G40" s="27" t="s">
        <v>27</v>
      </c>
      <c r="H40" s="27" t="s">
        <v>28</v>
      </c>
      <c r="I40" s="27">
        <v>4.5</v>
      </c>
      <c r="J40" s="32">
        <v>70</v>
      </c>
      <c r="K40" s="32">
        <v>0</v>
      </c>
      <c r="L40" s="44">
        <v>70</v>
      </c>
      <c r="M40" s="1"/>
      <c r="N40" s="27"/>
      <c r="O40" s="98">
        <v>5</v>
      </c>
      <c r="P40" s="96"/>
      <c r="Q40" s="96"/>
      <c r="R40" s="56"/>
      <c r="S40" s="54"/>
    </row>
    <row r="41" spans="1:20" s="5" customFormat="1" ht="20" customHeight="1" x14ac:dyDescent="0.4">
      <c r="A41" s="29"/>
      <c r="B41" s="26" t="s">
        <v>22</v>
      </c>
      <c r="C41" s="31" t="s">
        <v>53</v>
      </c>
      <c r="D41" s="31" t="s">
        <v>54</v>
      </c>
      <c r="E41" s="31" t="s">
        <v>25</v>
      </c>
      <c r="F41" s="31" t="s">
        <v>26</v>
      </c>
      <c r="G41" s="31" t="s">
        <v>27</v>
      </c>
      <c r="H41" s="31" t="s">
        <v>28</v>
      </c>
      <c r="I41" s="31">
        <v>4.5</v>
      </c>
      <c r="J41" s="32">
        <v>70</v>
      </c>
      <c r="K41" s="32">
        <v>0</v>
      </c>
      <c r="L41" s="48">
        <v>70</v>
      </c>
      <c r="M41" s="31"/>
      <c r="N41" s="4"/>
      <c r="O41" s="31"/>
      <c r="P41" s="98">
        <v>5</v>
      </c>
      <c r="Q41" s="96"/>
      <c r="R41" s="56"/>
      <c r="S41" s="54"/>
    </row>
    <row r="42" spans="1:20" s="5" customFormat="1" ht="20" customHeight="1" x14ac:dyDescent="0.4">
      <c r="A42" s="29"/>
      <c r="B42" s="33" t="s">
        <v>22</v>
      </c>
      <c r="C42" s="31" t="s">
        <v>86</v>
      </c>
      <c r="D42" s="31" t="s">
        <v>87</v>
      </c>
      <c r="E42" s="31" t="s">
        <v>25</v>
      </c>
      <c r="F42" s="31" t="s">
        <v>33</v>
      </c>
      <c r="G42" s="31" t="s">
        <v>48</v>
      </c>
      <c r="H42" s="31" t="s">
        <v>38</v>
      </c>
      <c r="I42" s="45">
        <v>1</v>
      </c>
      <c r="J42" s="32">
        <v>12</v>
      </c>
      <c r="K42" s="32">
        <v>4</v>
      </c>
      <c r="L42" s="48">
        <v>16</v>
      </c>
      <c r="M42" s="31"/>
      <c r="N42" s="31"/>
      <c r="O42" s="31"/>
      <c r="P42" s="32">
        <v>2</v>
      </c>
      <c r="Q42" s="31"/>
      <c r="R42" s="56"/>
      <c r="T42" s="59"/>
    </row>
    <row r="43" spans="1:20" s="2" customFormat="1" ht="20" customHeight="1" x14ac:dyDescent="0.4">
      <c r="A43" s="37"/>
      <c r="B43" s="26" t="s">
        <v>22</v>
      </c>
      <c r="C43" s="30" t="s">
        <v>88</v>
      </c>
      <c r="D43" s="31" t="s">
        <v>89</v>
      </c>
      <c r="E43" s="27" t="s">
        <v>25</v>
      </c>
      <c r="F43" s="27" t="s">
        <v>33</v>
      </c>
      <c r="G43" s="31" t="s">
        <v>34</v>
      </c>
      <c r="H43" s="32" t="s">
        <v>28</v>
      </c>
      <c r="I43" s="49">
        <v>1.5</v>
      </c>
      <c r="J43" s="32">
        <v>4</v>
      </c>
      <c r="K43" s="32">
        <v>24</v>
      </c>
      <c r="L43" s="46">
        <v>28</v>
      </c>
      <c r="M43" s="32"/>
      <c r="N43" s="32"/>
      <c r="O43" s="32"/>
      <c r="P43" s="32">
        <v>2</v>
      </c>
      <c r="Q43" s="32"/>
      <c r="R43" s="53"/>
      <c r="S43" s="10"/>
    </row>
    <row r="44" spans="1:20" s="2" customFormat="1" ht="20" customHeight="1" x14ac:dyDescent="0.4">
      <c r="A44" s="37"/>
      <c r="B44" s="26" t="s">
        <v>22</v>
      </c>
      <c r="C44" s="30" t="s">
        <v>90</v>
      </c>
      <c r="D44" s="31" t="s">
        <v>91</v>
      </c>
      <c r="E44" s="27" t="s">
        <v>25</v>
      </c>
      <c r="F44" s="27" t="s">
        <v>26</v>
      </c>
      <c r="G44" s="31" t="s">
        <v>41</v>
      </c>
      <c r="H44" s="32" t="s">
        <v>38</v>
      </c>
      <c r="I44" s="49">
        <v>0.5</v>
      </c>
      <c r="J44" s="32">
        <v>8</v>
      </c>
      <c r="K44" s="32">
        <v>0</v>
      </c>
      <c r="L44" s="46">
        <f>SUM(J44:K44)</f>
        <v>8</v>
      </c>
      <c r="M44" s="32"/>
      <c r="N44" s="32"/>
      <c r="O44" s="32"/>
      <c r="P44" s="32">
        <v>0</v>
      </c>
      <c r="Q44" s="32"/>
      <c r="R44" s="53"/>
      <c r="S44" s="10"/>
    </row>
    <row r="45" spans="1:20" s="2" customFormat="1" ht="20" customHeight="1" x14ac:dyDescent="0.4">
      <c r="A45" s="37"/>
      <c r="B45" s="154" t="s">
        <v>92</v>
      </c>
      <c r="C45" s="155"/>
      <c r="D45" s="155"/>
      <c r="E45" s="155"/>
      <c r="F45" s="155"/>
      <c r="G45" s="155"/>
      <c r="H45" s="155"/>
      <c r="I45" s="50">
        <f>SUM(I16:I44)</f>
        <v>56</v>
      </c>
      <c r="J45" s="51">
        <f t="shared" ref="J45:R45" si="0">SUM(J16:J44)</f>
        <v>662</v>
      </c>
      <c r="K45" s="51">
        <f t="shared" si="0"/>
        <v>288</v>
      </c>
      <c r="L45" s="51">
        <f t="shared" si="0"/>
        <v>950</v>
      </c>
      <c r="M45" s="51">
        <f t="shared" si="0"/>
        <v>13</v>
      </c>
      <c r="N45" s="51">
        <f t="shared" si="0"/>
        <v>14</v>
      </c>
      <c r="O45" s="51">
        <f t="shared" si="0"/>
        <v>19</v>
      </c>
      <c r="P45" s="51">
        <f t="shared" si="0"/>
        <v>13</v>
      </c>
      <c r="Q45" s="51">
        <f t="shared" si="0"/>
        <v>0</v>
      </c>
      <c r="R45" s="51">
        <f t="shared" si="0"/>
        <v>0</v>
      </c>
      <c r="S45" s="10"/>
      <c r="T45" s="5"/>
    </row>
    <row r="46" spans="1:20" ht="20" customHeight="1" x14ac:dyDescent="0.4">
      <c r="A46" s="29"/>
      <c r="B46" s="26" t="s">
        <v>22</v>
      </c>
      <c r="C46" s="156" t="s">
        <v>93</v>
      </c>
      <c r="D46" s="157"/>
      <c r="E46" s="31" t="s">
        <v>94</v>
      </c>
      <c r="F46" s="31" t="s">
        <v>26</v>
      </c>
      <c r="G46" s="31" t="s">
        <v>95</v>
      </c>
      <c r="H46" s="31" t="s">
        <v>38</v>
      </c>
      <c r="I46" s="45">
        <v>2</v>
      </c>
      <c r="J46" s="32">
        <v>32</v>
      </c>
      <c r="K46" s="34">
        <v>0</v>
      </c>
      <c r="L46" s="32">
        <v>32</v>
      </c>
      <c r="M46" s="51"/>
      <c r="N46" s="158">
        <v>2</v>
      </c>
      <c r="O46" s="159"/>
      <c r="P46" s="160"/>
      <c r="Q46" s="51"/>
      <c r="R46" s="60"/>
    </row>
    <row r="47" spans="1:20" ht="20" customHeight="1" x14ac:dyDescent="0.4">
      <c r="A47" s="29"/>
      <c r="B47" s="26" t="s">
        <v>22</v>
      </c>
      <c r="C47" s="156" t="s">
        <v>96</v>
      </c>
      <c r="D47" s="157"/>
      <c r="E47" s="31" t="s">
        <v>94</v>
      </c>
      <c r="F47" s="31" t="s">
        <v>26</v>
      </c>
      <c r="G47" s="31" t="s">
        <v>95</v>
      </c>
      <c r="H47" s="31" t="s">
        <v>38</v>
      </c>
      <c r="I47" s="45">
        <v>2</v>
      </c>
      <c r="J47" s="32">
        <v>32</v>
      </c>
      <c r="K47" s="34">
        <v>0</v>
      </c>
      <c r="L47" s="32">
        <v>32</v>
      </c>
      <c r="M47" s="51"/>
      <c r="N47" s="158">
        <v>2</v>
      </c>
      <c r="O47" s="159"/>
      <c r="P47" s="160"/>
      <c r="Q47" s="51"/>
      <c r="R47" s="60"/>
    </row>
    <row r="48" spans="1:20" ht="20" customHeight="1" x14ac:dyDescent="0.4">
      <c r="A48" s="29"/>
      <c r="B48" s="26" t="s">
        <v>22</v>
      </c>
      <c r="C48" s="165" t="s">
        <v>97</v>
      </c>
      <c r="D48" s="166"/>
      <c r="E48" s="31" t="s">
        <v>94</v>
      </c>
      <c r="F48" s="31" t="s">
        <v>26</v>
      </c>
      <c r="G48" s="31" t="s">
        <v>95</v>
      </c>
      <c r="H48" s="31" t="s">
        <v>38</v>
      </c>
      <c r="I48" s="45">
        <v>2</v>
      </c>
      <c r="J48" s="32">
        <v>32</v>
      </c>
      <c r="K48" s="34">
        <v>0</v>
      </c>
      <c r="L48" s="32">
        <v>32</v>
      </c>
      <c r="M48" s="51"/>
      <c r="N48" s="158">
        <v>2</v>
      </c>
      <c r="O48" s="159"/>
      <c r="P48" s="160"/>
      <c r="Q48" s="51"/>
      <c r="R48" s="60"/>
    </row>
    <row r="49" spans="1:18" ht="20" customHeight="1" x14ac:dyDescent="0.4">
      <c r="A49" s="29"/>
      <c r="B49" s="26" t="s">
        <v>22</v>
      </c>
      <c r="C49" s="167" t="s">
        <v>98</v>
      </c>
      <c r="D49" s="168"/>
      <c r="E49" s="31" t="s">
        <v>94</v>
      </c>
      <c r="F49" s="31" t="s">
        <v>26</v>
      </c>
      <c r="G49" s="31" t="s">
        <v>95</v>
      </c>
      <c r="H49" s="31" t="s">
        <v>38</v>
      </c>
      <c r="I49" s="45">
        <v>2</v>
      </c>
      <c r="J49" s="32">
        <v>32</v>
      </c>
      <c r="K49" s="34">
        <v>0</v>
      </c>
      <c r="L49" s="32">
        <v>32</v>
      </c>
      <c r="M49" s="34"/>
      <c r="N49" s="158">
        <v>2</v>
      </c>
      <c r="O49" s="159"/>
      <c r="P49" s="160"/>
      <c r="Q49" s="34"/>
      <c r="R49" s="57"/>
    </row>
    <row r="50" spans="1:18" ht="20" customHeight="1" x14ac:dyDescent="0.4">
      <c r="A50" s="29"/>
      <c r="B50" s="173" t="s">
        <v>99</v>
      </c>
      <c r="C50" s="174"/>
      <c r="D50" s="174"/>
      <c r="E50" s="174"/>
      <c r="F50" s="174"/>
      <c r="G50" s="174"/>
      <c r="H50" s="166"/>
      <c r="I50" s="50">
        <v>8</v>
      </c>
      <c r="J50" s="51">
        <v>128</v>
      </c>
      <c r="K50" s="51">
        <v>0</v>
      </c>
      <c r="L50" s="51">
        <v>128</v>
      </c>
      <c r="M50" s="51">
        <v>0</v>
      </c>
      <c r="N50" s="51">
        <v>4</v>
      </c>
      <c r="O50" s="51"/>
      <c r="P50" s="51">
        <v>4</v>
      </c>
      <c r="Q50" s="51"/>
      <c r="R50" s="51">
        <v>0</v>
      </c>
    </row>
    <row r="51" spans="1:18" ht="20" customHeight="1" x14ac:dyDescent="0.4">
      <c r="A51" s="112" t="s">
        <v>155</v>
      </c>
      <c r="B51" s="99" t="s">
        <v>100</v>
      </c>
      <c r="C51" s="100" t="s">
        <v>138</v>
      </c>
      <c r="D51" s="101" t="s">
        <v>139</v>
      </c>
      <c r="E51" s="102" t="s">
        <v>25</v>
      </c>
      <c r="F51" s="102" t="s">
        <v>33</v>
      </c>
      <c r="G51" s="103" t="s">
        <v>163</v>
      </c>
      <c r="H51" s="104" t="s">
        <v>28</v>
      </c>
      <c r="I51" s="105">
        <v>2.5</v>
      </c>
      <c r="J51" s="101">
        <v>34</v>
      </c>
      <c r="K51" s="101">
        <v>8</v>
      </c>
      <c r="L51" s="106">
        <v>42</v>
      </c>
      <c r="M51" s="107">
        <v>3</v>
      </c>
      <c r="N51" s="106"/>
      <c r="O51" s="107"/>
      <c r="P51" s="106"/>
      <c r="Q51" s="107"/>
      <c r="R51" s="108"/>
    </row>
    <row r="52" spans="1:18" ht="20" customHeight="1" x14ac:dyDescent="0.4">
      <c r="A52" s="112" t="s">
        <v>156</v>
      </c>
      <c r="B52" s="99" t="s">
        <v>100</v>
      </c>
      <c r="C52" s="100" t="s">
        <v>141</v>
      </c>
      <c r="D52" s="101" t="s">
        <v>142</v>
      </c>
      <c r="E52" s="100" t="s">
        <v>25</v>
      </c>
      <c r="F52" s="102" t="s">
        <v>33</v>
      </c>
      <c r="G52" s="103" t="s">
        <v>140</v>
      </c>
      <c r="H52" s="104" t="s">
        <v>28</v>
      </c>
      <c r="I52" s="105">
        <v>2.5</v>
      </c>
      <c r="J52" s="101">
        <v>42</v>
      </c>
      <c r="K52" s="101">
        <v>0</v>
      </c>
      <c r="L52" s="106">
        <v>42</v>
      </c>
      <c r="M52" s="107">
        <v>3</v>
      </c>
      <c r="N52" s="106"/>
      <c r="O52" s="107"/>
      <c r="P52" s="106"/>
      <c r="Q52" s="107"/>
      <c r="R52" s="108"/>
    </row>
    <row r="53" spans="1:18" ht="20" customHeight="1" x14ac:dyDescent="0.4">
      <c r="A53" s="112" t="s">
        <v>157</v>
      </c>
      <c r="B53" s="99" t="s">
        <v>100</v>
      </c>
      <c r="C53" s="100" t="s">
        <v>143</v>
      </c>
      <c r="D53" s="101" t="s">
        <v>144</v>
      </c>
      <c r="E53" s="102" t="s">
        <v>25</v>
      </c>
      <c r="F53" s="102" t="s">
        <v>26</v>
      </c>
      <c r="G53" s="103" t="s">
        <v>140</v>
      </c>
      <c r="H53" s="102" t="s">
        <v>38</v>
      </c>
      <c r="I53" s="105">
        <v>1.5</v>
      </c>
      <c r="J53" s="101">
        <v>24</v>
      </c>
      <c r="K53" s="101">
        <v>0</v>
      </c>
      <c r="L53" s="106">
        <v>24</v>
      </c>
      <c r="M53" s="107">
        <v>2</v>
      </c>
      <c r="N53" s="106"/>
      <c r="O53" s="107"/>
      <c r="P53" s="106"/>
      <c r="Q53" s="107"/>
      <c r="R53" s="108"/>
    </row>
    <row r="54" spans="1:18" ht="20" customHeight="1" x14ac:dyDescent="0.4">
      <c r="A54" s="112" t="s">
        <v>158</v>
      </c>
      <c r="B54" s="99" t="s">
        <v>100</v>
      </c>
      <c r="C54" s="100" t="s">
        <v>145</v>
      </c>
      <c r="D54" s="101" t="s">
        <v>146</v>
      </c>
      <c r="E54" s="102" t="s">
        <v>25</v>
      </c>
      <c r="F54" s="100" t="s">
        <v>26</v>
      </c>
      <c r="G54" s="103" t="s">
        <v>140</v>
      </c>
      <c r="H54" s="109" t="s">
        <v>28</v>
      </c>
      <c r="I54" s="105">
        <v>2.5</v>
      </c>
      <c r="J54" s="101">
        <v>42</v>
      </c>
      <c r="K54" s="101">
        <v>0</v>
      </c>
      <c r="L54" s="106">
        <v>42</v>
      </c>
      <c r="M54" s="107">
        <v>3</v>
      </c>
      <c r="N54" s="106"/>
      <c r="O54" s="107"/>
      <c r="P54" s="106"/>
      <c r="Q54" s="107"/>
      <c r="R54" s="108"/>
    </row>
    <row r="55" spans="1:18" ht="20" customHeight="1" x14ac:dyDescent="0.4">
      <c r="A55" s="112" t="s">
        <v>159</v>
      </c>
      <c r="B55" s="99" t="s">
        <v>100</v>
      </c>
      <c r="C55" s="100" t="s">
        <v>147</v>
      </c>
      <c r="D55" s="101" t="s">
        <v>148</v>
      </c>
      <c r="E55" s="102" t="s">
        <v>25</v>
      </c>
      <c r="F55" s="102" t="s">
        <v>26</v>
      </c>
      <c r="G55" s="103" t="s">
        <v>140</v>
      </c>
      <c r="H55" s="104" t="s">
        <v>28</v>
      </c>
      <c r="I55" s="105">
        <v>2.5</v>
      </c>
      <c r="J55" s="101">
        <v>42</v>
      </c>
      <c r="K55" s="101">
        <v>0</v>
      </c>
      <c r="L55" s="106">
        <v>42</v>
      </c>
      <c r="M55" s="107"/>
      <c r="N55" s="110">
        <v>3</v>
      </c>
      <c r="O55" s="107"/>
      <c r="P55" s="106"/>
      <c r="Q55" s="107"/>
      <c r="R55" s="108"/>
    </row>
    <row r="56" spans="1:18" ht="20" customHeight="1" x14ac:dyDescent="0.4">
      <c r="A56" s="112" t="s">
        <v>160</v>
      </c>
      <c r="B56" s="99" t="s">
        <v>100</v>
      </c>
      <c r="C56" s="100" t="s">
        <v>149</v>
      </c>
      <c r="D56" s="101" t="s">
        <v>150</v>
      </c>
      <c r="E56" s="102" t="s">
        <v>25</v>
      </c>
      <c r="F56" s="102" t="s">
        <v>33</v>
      </c>
      <c r="G56" s="103" t="s">
        <v>140</v>
      </c>
      <c r="H56" s="102" t="s">
        <v>38</v>
      </c>
      <c r="I56" s="105">
        <v>1.5</v>
      </c>
      <c r="J56" s="101">
        <v>20</v>
      </c>
      <c r="K56" s="101">
        <v>8</v>
      </c>
      <c r="L56" s="106">
        <v>28</v>
      </c>
      <c r="M56" s="107"/>
      <c r="N56" s="106">
        <v>2</v>
      </c>
      <c r="O56" s="107"/>
      <c r="P56" s="106"/>
      <c r="Q56" s="107"/>
      <c r="R56" s="108"/>
    </row>
    <row r="57" spans="1:18" ht="20" customHeight="1" x14ac:dyDescent="0.4">
      <c r="A57" s="112" t="s">
        <v>161</v>
      </c>
      <c r="B57" s="99" t="s">
        <v>100</v>
      </c>
      <c r="C57" s="111" t="s">
        <v>151</v>
      </c>
      <c r="D57" s="101" t="s">
        <v>152</v>
      </c>
      <c r="E57" s="102" t="s">
        <v>25</v>
      </c>
      <c r="F57" s="100" t="s">
        <v>26</v>
      </c>
      <c r="G57" s="103" t="s">
        <v>140</v>
      </c>
      <c r="H57" s="109" t="s">
        <v>28</v>
      </c>
      <c r="I57" s="105">
        <v>2.5</v>
      </c>
      <c r="J57" s="101">
        <v>42</v>
      </c>
      <c r="K57" s="101">
        <v>0</v>
      </c>
      <c r="L57" s="106">
        <v>42</v>
      </c>
      <c r="M57" s="107"/>
      <c r="N57" s="101"/>
      <c r="O57" s="107">
        <v>3</v>
      </c>
      <c r="P57" s="106"/>
      <c r="Q57" s="107"/>
      <c r="R57" s="108"/>
    </row>
    <row r="58" spans="1:18" ht="20" customHeight="1" x14ac:dyDescent="0.4">
      <c r="A58" s="112" t="s">
        <v>162</v>
      </c>
      <c r="B58" s="99" t="s">
        <v>100</v>
      </c>
      <c r="C58" s="100" t="s">
        <v>153</v>
      </c>
      <c r="D58" s="101" t="s">
        <v>154</v>
      </c>
      <c r="E58" s="102" t="s">
        <v>25</v>
      </c>
      <c r="F58" s="100" t="s">
        <v>26</v>
      </c>
      <c r="G58" s="103" t="s">
        <v>140</v>
      </c>
      <c r="H58" s="109" t="s">
        <v>28</v>
      </c>
      <c r="I58" s="105">
        <v>2.5</v>
      </c>
      <c r="J58" s="101">
        <v>42</v>
      </c>
      <c r="K58" s="101">
        <v>0</v>
      </c>
      <c r="L58" s="106">
        <v>42</v>
      </c>
      <c r="M58" s="107"/>
      <c r="N58" s="101"/>
      <c r="O58" s="107"/>
      <c r="P58" s="106">
        <v>3</v>
      </c>
      <c r="Q58" s="107"/>
      <c r="R58" s="106"/>
    </row>
    <row r="59" spans="1:18" ht="20" customHeight="1" x14ac:dyDescent="0.4">
      <c r="A59" s="40"/>
      <c r="B59" s="154" t="s">
        <v>101</v>
      </c>
      <c r="C59" s="155"/>
      <c r="D59" s="155"/>
      <c r="E59" s="155"/>
      <c r="F59" s="155"/>
      <c r="G59" s="155"/>
      <c r="H59" s="155"/>
      <c r="I59" s="140">
        <f>SUM(I51:I58)</f>
        <v>18</v>
      </c>
      <c r="J59" s="141">
        <f>SUM(J51:J58)</f>
        <v>288</v>
      </c>
      <c r="K59" s="141">
        <f t="shared" ref="K59:R59" si="1">SUM(K51:K58)</f>
        <v>16</v>
      </c>
      <c r="L59" s="141">
        <f t="shared" si="1"/>
        <v>304</v>
      </c>
      <c r="M59" s="141">
        <f t="shared" si="1"/>
        <v>11</v>
      </c>
      <c r="N59" s="141">
        <f t="shared" si="1"/>
        <v>5</v>
      </c>
      <c r="O59" s="141">
        <f t="shared" si="1"/>
        <v>3</v>
      </c>
      <c r="P59" s="141">
        <f t="shared" si="1"/>
        <v>3</v>
      </c>
      <c r="Q59" s="141">
        <f t="shared" si="1"/>
        <v>0</v>
      </c>
      <c r="R59" s="141">
        <f t="shared" si="1"/>
        <v>0</v>
      </c>
    </row>
    <row r="60" spans="1:18" ht="20" customHeight="1" x14ac:dyDescent="0.4">
      <c r="A60" s="113" t="s">
        <v>155</v>
      </c>
      <c r="B60" s="99" t="s">
        <v>102</v>
      </c>
      <c r="C60" s="100" t="s">
        <v>166</v>
      </c>
      <c r="D60" s="101" t="s">
        <v>167</v>
      </c>
      <c r="E60" s="102" t="s">
        <v>25</v>
      </c>
      <c r="F60" s="102" t="s">
        <v>33</v>
      </c>
      <c r="G60" s="103" t="s">
        <v>140</v>
      </c>
      <c r="H60" s="102" t="s">
        <v>38</v>
      </c>
      <c r="I60" s="105">
        <v>1.5</v>
      </c>
      <c r="J60" s="114">
        <v>20</v>
      </c>
      <c r="K60" s="115">
        <v>8</v>
      </c>
      <c r="L60" s="115">
        <v>28</v>
      </c>
      <c r="M60" s="107"/>
      <c r="N60" s="110">
        <v>2</v>
      </c>
      <c r="O60" s="107"/>
      <c r="P60" s="106"/>
      <c r="Q60" s="107"/>
      <c r="R60" s="108"/>
    </row>
    <row r="61" spans="1:18" ht="20" customHeight="1" x14ac:dyDescent="0.4">
      <c r="A61" s="113" t="s">
        <v>156</v>
      </c>
      <c r="B61" s="99" t="s">
        <v>102</v>
      </c>
      <c r="C61" s="100" t="s">
        <v>168</v>
      </c>
      <c r="D61" s="101" t="s">
        <v>169</v>
      </c>
      <c r="E61" s="102" t="s">
        <v>25</v>
      </c>
      <c r="F61" s="102" t="s">
        <v>33</v>
      </c>
      <c r="G61" s="103" t="s">
        <v>140</v>
      </c>
      <c r="H61" s="104" t="s">
        <v>28</v>
      </c>
      <c r="I61" s="105">
        <v>2.5</v>
      </c>
      <c r="J61" s="114">
        <v>30</v>
      </c>
      <c r="K61" s="115">
        <v>12</v>
      </c>
      <c r="L61" s="115">
        <v>42</v>
      </c>
      <c r="M61" s="107"/>
      <c r="N61" s="110">
        <v>3</v>
      </c>
      <c r="O61" s="107"/>
      <c r="P61" s="106"/>
      <c r="Q61" s="107"/>
      <c r="R61" s="108"/>
    </row>
    <row r="62" spans="1:18" ht="20" customHeight="1" x14ac:dyDescent="0.4">
      <c r="A62" s="113" t="s">
        <v>157</v>
      </c>
      <c r="B62" s="99" t="s">
        <v>102</v>
      </c>
      <c r="C62" s="111" t="s">
        <v>170</v>
      </c>
      <c r="D62" s="101" t="s">
        <v>171</v>
      </c>
      <c r="E62" s="102" t="s">
        <v>25</v>
      </c>
      <c r="F62" s="100" t="s">
        <v>26</v>
      </c>
      <c r="G62" s="103" t="s">
        <v>140</v>
      </c>
      <c r="H62" s="109" t="s">
        <v>28</v>
      </c>
      <c r="I62" s="105">
        <v>2.5</v>
      </c>
      <c r="J62" s="114">
        <v>42</v>
      </c>
      <c r="K62" s="115">
        <v>0</v>
      </c>
      <c r="L62" s="115">
        <v>42</v>
      </c>
      <c r="M62" s="107"/>
      <c r="N62" s="106"/>
      <c r="O62" s="107">
        <v>3</v>
      </c>
      <c r="P62" s="110"/>
      <c r="Q62" s="107"/>
      <c r="R62" s="108"/>
    </row>
    <row r="63" spans="1:18" ht="20" customHeight="1" x14ac:dyDescent="0.4">
      <c r="A63" s="113" t="s">
        <v>158</v>
      </c>
      <c r="B63" s="99" t="s">
        <v>102</v>
      </c>
      <c r="C63" s="100" t="s">
        <v>172</v>
      </c>
      <c r="D63" s="101" t="s">
        <v>173</v>
      </c>
      <c r="E63" s="102" t="s">
        <v>25</v>
      </c>
      <c r="F63" s="100" t="s">
        <v>26</v>
      </c>
      <c r="G63" s="103" t="s">
        <v>140</v>
      </c>
      <c r="H63" s="100" t="s">
        <v>38</v>
      </c>
      <c r="I63" s="105">
        <v>2.5</v>
      </c>
      <c r="J63" s="114">
        <v>42</v>
      </c>
      <c r="K63" s="115">
        <v>0</v>
      </c>
      <c r="L63" s="115">
        <v>42</v>
      </c>
      <c r="M63" s="107"/>
      <c r="N63" s="106"/>
      <c r="O63" s="107">
        <v>3</v>
      </c>
      <c r="P63" s="110"/>
      <c r="Q63" s="107"/>
      <c r="R63" s="108"/>
    </row>
    <row r="64" spans="1:18" ht="20" customHeight="1" x14ac:dyDescent="0.4">
      <c r="A64" s="113" t="s">
        <v>159</v>
      </c>
      <c r="B64" s="99" t="s">
        <v>102</v>
      </c>
      <c r="C64" s="100" t="s">
        <v>174</v>
      </c>
      <c r="D64" s="101" t="s">
        <v>175</v>
      </c>
      <c r="E64" s="102" t="s">
        <v>25</v>
      </c>
      <c r="F64" s="100" t="s">
        <v>26</v>
      </c>
      <c r="G64" s="103" t="s">
        <v>140</v>
      </c>
      <c r="H64" s="102" t="s">
        <v>38</v>
      </c>
      <c r="I64" s="116">
        <v>1.5</v>
      </c>
      <c r="J64" s="114">
        <v>28</v>
      </c>
      <c r="K64" s="115">
        <v>0</v>
      </c>
      <c r="L64" s="115">
        <v>28</v>
      </c>
      <c r="M64" s="107"/>
      <c r="N64" s="106"/>
      <c r="O64" s="107"/>
      <c r="P64" s="110">
        <v>2</v>
      </c>
      <c r="Q64" s="107"/>
      <c r="R64" s="108"/>
    </row>
    <row r="65" spans="1:19" ht="20" customHeight="1" x14ac:dyDescent="0.4">
      <c r="A65" s="113" t="s">
        <v>160</v>
      </c>
      <c r="B65" s="99" t="s">
        <v>102</v>
      </c>
      <c r="C65" s="117" t="s">
        <v>176</v>
      </c>
      <c r="D65" s="101" t="s">
        <v>177</v>
      </c>
      <c r="E65" s="102" t="s">
        <v>25</v>
      </c>
      <c r="F65" s="100" t="s">
        <v>26</v>
      </c>
      <c r="G65" s="103" t="s">
        <v>140</v>
      </c>
      <c r="H65" s="100" t="s">
        <v>38</v>
      </c>
      <c r="I65" s="116">
        <v>1.5</v>
      </c>
      <c r="J65" s="114">
        <v>28</v>
      </c>
      <c r="K65" s="115">
        <v>0</v>
      </c>
      <c r="L65" s="115">
        <v>28</v>
      </c>
      <c r="M65" s="107"/>
      <c r="N65" s="106"/>
      <c r="O65" s="107"/>
      <c r="P65" s="110">
        <v>2</v>
      </c>
      <c r="Q65" s="107"/>
      <c r="R65" s="108"/>
    </row>
    <row r="66" spans="1:19" ht="20" customHeight="1" x14ac:dyDescent="0.4">
      <c r="A66" s="113" t="s">
        <v>161</v>
      </c>
      <c r="B66" s="99" t="s">
        <v>102</v>
      </c>
      <c r="C66" s="100" t="s">
        <v>178</v>
      </c>
      <c r="D66" s="101" t="s">
        <v>179</v>
      </c>
      <c r="E66" s="102" t="s">
        <v>25</v>
      </c>
      <c r="F66" s="100" t="s">
        <v>26</v>
      </c>
      <c r="G66" s="103" t="s">
        <v>140</v>
      </c>
      <c r="H66" s="104" t="s">
        <v>28</v>
      </c>
      <c r="I66" s="116">
        <v>2.5</v>
      </c>
      <c r="J66" s="114">
        <v>42</v>
      </c>
      <c r="K66" s="115">
        <v>0</v>
      </c>
      <c r="L66" s="115">
        <v>42</v>
      </c>
      <c r="M66" s="107"/>
      <c r="N66" s="106"/>
      <c r="O66" s="107"/>
      <c r="P66" s="110">
        <v>3</v>
      </c>
      <c r="Q66" s="107"/>
      <c r="R66" s="108"/>
    </row>
    <row r="67" spans="1:19" ht="20" customHeight="1" x14ac:dyDescent="0.4">
      <c r="A67" s="113" t="s">
        <v>162</v>
      </c>
      <c r="B67" s="99" t="s">
        <v>102</v>
      </c>
      <c r="C67" s="100" t="s">
        <v>180</v>
      </c>
      <c r="D67" s="101" t="s">
        <v>181</v>
      </c>
      <c r="E67" s="102" t="s">
        <v>25</v>
      </c>
      <c r="F67" s="100" t="s">
        <v>26</v>
      </c>
      <c r="G67" s="103" t="s">
        <v>140</v>
      </c>
      <c r="H67" s="100" t="s">
        <v>38</v>
      </c>
      <c r="I67" s="105">
        <v>2.5</v>
      </c>
      <c r="J67" s="114">
        <v>42</v>
      </c>
      <c r="K67" s="115">
        <v>0</v>
      </c>
      <c r="L67" s="115">
        <v>42</v>
      </c>
      <c r="M67" s="107"/>
      <c r="N67" s="106"/>
      <c r="O67" s="107"/>
      <c r="Q67" s="107">
        <v>3</v>
      </c>
      <c r="R67" s="108"/>
    </row>
    <row r="68" spans="1:19" ht="20" customHeight="1" x14ac:dyDescent="0.4">
      <c r="A68" s="113" t="s">
        <v>164</v>
      </c>
      <c r="B68" s="99" t="s">
        <v>102</v>
      </c>
      <c r="C68" s="100" t="s">
        <v>182</v>
      </c>
      <c r="D68" s="101" t="s">
        <v>183</v>
      </c>
      <c r="E68" s="102" t="s">
        <v>25</v>
      </c>
      <c r="F68" s="100" t="s">
        <v>26</v>
      </c>
      <c r="G68" s="103" t="s">
        <v>140</v>
      </c>
      <c r="H68" s="104" t="s">
        <v>28</v>
      </c>
      <c r="I68" s="116">
        <v>3</v>
      </c>
      <c r="J68" s="114">
        <v>48</v>
      </c>
      <c r="K68" s="115">
        <v>0</v>
      </c>
      <c r="L68" s="115">
        <v>48</v>
      </c>
      <c r="M68" s="107"/>
      <c r="N68" s="106"/>
      <c r="O68" s="107"/>
      <c r="P68" s="110"/>
      <c r="Q68" s="107">
        <v>4</v>
      </c>
      <c r="R68" s="108"/>
    </row>
    <row r="69" spans="1:19" ht="20" customHeight="1" x14ac:dyDescent="0.4">
      <c r="A69" s="113" t="s">
        <v>165</v>
      </c>
      <c r="B69" s="99" t="s">
        <v>102</v>
      </c>
      <c r="C69" s="100" t="s">
        <v>184</v>
      </c>
      <c r="D69" s="101" t="s">
        <v>185</v>
      </c>
      <c r="E69" s="102" t="s">
        <v>25</v>
      </c>
      <c r="F69" s="100" t="s">
        <v>26</v>
      </c>
      <c r="G69" s="103" t="s">
        <v>140</v>
      </c>
      <c r="H69" s="104" t="s">
        <v>28</v>
      </c>
      <c r="I69" s="116">
        <v>2.5</v>
      </c>
      <c r="J69" s="114">
        <v>42</v>
      </c>
      <c r="K69" s="115">
        <v>0</v>
      </c>
      <c r="L69" s="115">
        <v>42</v>
      </c>
      <c r="M69" s="107"/>
      <c r="N69" s="106"/>
      <c r="O69" s="107"/>
      <c r="Q69" s="118">
        <v>3</v>
      </c>
      <c r="R69" s="108"/>
    </row>
    <row r="70" spans="1:19" ht="20" customHeight="1" x14ac:dyDescent="0.4">
      <c r="B70" s="154" t="s">
        <v>103</v>
      </c>
      <c r="C70" s="155"/>
      <c r="D70" s="155"/>
      <c r="E70" s="155"/>
      <c r="F70" s="155"/>
      <c r="G70" s="155"/>
      <c r="H70" s="155"/>
      <c r="I70" s="140">
        <f>SUM(I60:I69)</f>
        <v>22.5</v>
      </c>
      <c r="J70" s="141">
        <f t="shared" ref="J70:R70" si="2">SUM(J60:J69)</f>
        <v>364</v>
      </c>
      <c r="K70" s="141">
        <f t="shared" si="2"/>
        <v>20</v>
      </c>
      <c r="L70" s="141">
        <f t="shared" si="2"/>
        <v>384</v>
      </c>
      <c r="M70" s="141">
        <f t="shared" si="2"/>
        <v>0</v>
      </c>
      <c r="N70" s="141">
        <f t="shared" si="2"/>
        <v>5</v>
      </c>
      <c r="O70" s="141">
        <f t="shared" si="2"/>
        <v>6</v>
      </c>
      <c r="P70" s="141">
        <f t="shared" si="2"/>
        <v>7</v>
      </c>
      <c r="Q70" s="141">
        <f t="shared" si="2"/>
        <v>10</v>
      </c>
      <c r="R70" s="142">
        <f t="shared" si="2"/>
        <v>0</v>
      </c>
    </row>
    <row r="71" spans="1:19" ht="20" customHeight="1" x14ac:dyDescent="0.4">
      <c r="A71" s="113" t="s">
        <v>155</v>
      </c>
      <c r="B71" s="99" t="s">
        <v>104</v>
      </c>
      <c r="C71" s="100" t="s">
        <v>186</v>
      </c>
      <c r="D71" s="103" t="s">
        <v>187</v>
      </c>
      <c r="E71" s="102" t="s">
        <v>25</v>
      </c>
      <c r="F71" s="102" t="s">
        <v>50</v>
      </c>
      <c r="G71" s="103" t="s">
        <v>140</v>
      </c>
      <c r="H71" s="102" t="s">
        <v>38</v>
      </c>
      <c r="I71" s="105">
        <v>1</v>
      </c>
      <c r="J71" s="101">
        <v>0</v>
      </c>
      <c r="K71" s="115">
        <v>24</v>
      </c>
      <c r="L71" s="115">
        <v>24</v>
      </c>
      <c r="M71" s="119"/>
      <c r="N71" s="120" t="s">
        <v>70</v>
      </c>
      <c r="O71" s="119"/>
      <c r="P71" s="121"/>
      <c r="Q71" s="119"/>
      <c r="R71" s="122"/>
      <c r="S71" s="58" t="s">
        <v>105</v>
      </c>
    </row>
    <row r="72" spans="1:19" ht="20" customHeight="1" x14ac:dyDescent="0.4">
      <c r="A72" s="113" t="s">
        <v>156</v>
      </c>
      <c r="B72" s="99" t="s">
        <v>104</v>
      </c>
      <c r="C72" s="123" t="s">
        <v>188</v>
      </c>
      <c r="D72" s="103" t="s">
        <v>189</v>
      </c>
      <c r="E72" s="102" t="s">
        <v>25</v>
      </c>
      <c r="F72" s="102" t="s">
        <v>50</v>
      </c>
      <c r="G72" s="103" t="s">
        <v>140</v>
      </c>
      <c r="H72" s="102" t="s">
        <v>38</v>
      </c>
      <c r="I72" s="105">
        <v>2</v>
      </c>
      <c r="J72" s="101">
        <v>0</v>
      </c>
      <c r="K72" s="115">
        <v>48</v>
      </c>
      <c r="L72" s="115">
        <v>48</v>
      </c>
      <c r="M72" s="119"/>
      <c r="N72" s="106"/>
      <c r="O72" s="124" t="s">
        <v>52</v>
      </c>
      <c r="P72" s="106"/>
      <c r="Q72" s="107"/>
      <c r="R72" s="108"/>
      <c r="S72" s="58" t="s">
        <v>105</v>
      </c>
    </row>
    <row r="73" spans="1:19" ht="20" customHeight="1" x14ac:dyDescent="0.4">
      <c r="A73" s="113" t="s">
        <v>157</v>
      </c>
      <c r="B73" s="99" t="s">
        <v>104</v>
      </c>
      <c r="C73" s="123" t="s">
        <v>209</v>
      </c>
      <c r="D73" s="103" t="s">
        <v>210</v>
      </c>
      <c r="E73" s="102" t="s">
        <v>25</v>
      </c>
      <c r="F73" s="102" t="s">
        <v>50</v>
      </c>
      <c r="G73" s="103" t="s">
        <v>140</v>
      </c>
      <c r="H73" s="102" t="s">
        <v>38</v>
      </c>
      <c r="I73" s="105">
        <v>1</v>
      </c>
      <c r="J73" s="101">
        <v>0</v>
      </c>
      <c r="K73" s="115">
        <v>24</v>
      </c>
      <c r="L73" s="115">
        <v>24</v>
      </c>
      <c r="M73" s="119"/>
      <c r="N73" s="106"/>
      <c r="O73" s="124"/>
      <c r="P73" s="120" t="s">
        <v>70</v>
      </c>
      <c r="Q73" s="107"/>
      <c r="R73" s="108"/>
      <c r="S73" s="58"/>
    </row>
    <row r="74" spans="1:19" ht="20" customHeight="1" x14ac:dyDescent="0.4">
      <c r="A74" s="113" t="s">
        <v>158</v>
      </c>
      <c r="B74" s="99" t="s">
        <v>104</v>
      </c>
      <c r="C74" s="125" t="s">
        <v>190</v>
      </c>
      <c r="D74" s="103" t="s">
        <v>191</v>
      </c>
      <c r="E74" s="102" t="s">
        <v>25</v>
      </c>
      <c r="F74" s="102" t="s">
        <v>50</v>
      </c>
      <c r="G74" s="103" t="s">
        <v>140</v>
      </c>
      <c r="H74" s="102" t="s">
        <v>38</v>
      </c>
      <c r="I74" s="105">
        <v>1</v>
      </c>
      <c r="J74" s="101">
        <v>0</v>
      </c>
      <c r="K74" s="115">
        <v>24</v>
      </c>
      <c r="L74" s="115">
        <v>24</v>
      </c>
      <c r="M74" s="119"/>
      <c r="N74" s="120"/>
      <c r="O74" s="124"/>
      <c r="P74" s="120" t="s">
        <v>70</v>
      </c>
      <c r="Q74" s="107"/>
      <c r="R74" s="108"/>
      <c r="S74" s="58"/>
    </row>
    <row r="75" spans="1:19" ht="20" customHeight="1" x14ac:dyDescent="0.4">
      <c r="A75" s="113" t="s">
        <v>159</v>
      </c>
      <c r="B75" s="99" t="s">
        <v>104</v>
      </c>
      <c r="C75" s="126" t="s">
        <v>192</v>
      </c>
      <c r="D75" s="103" t="s">
        <v>193</v>
      </c>
      <c r="E75" s="102" t="s">
        <v>25</v>
      </c>
      <c r="F75" s="102" t="s">
        <v>50</v>
      </c>
      <c r="G75" s="103" t="s">
        <v>140</v>
      </c>
      <c r="H75" s="102" t="s">
        <v>38</v>
      </c>
      <c r="I75" s="105">
        <v>2</v>
      </c>
      <c r="J75" s="101">
        <v>0</v>
      </c>
      <c r="K75" s="115">
        <v>48</v>
      </c>
      <c r="L75" s="115">
        <v>48</v>
      </c>
      <c r="M75" s="107"/>
      <c r="N75" s="106"/>
      <c r="O75" s="107"/>
      <c r="P75" s="127" t="s">
        <v>52</v>
      </c>
      <c r="Q75" s="128"/>
      <c r="R75" s="108"/>
      <c r="S75" s="58"/>
    </row>
    <row r="76" spans="1:19" ht="20" customHeight="1" x14ac:dyDescent="0.4">
      <c r="A76" s="113" t="s">
        <v>160</v>
      </c>
      <c r="B76" s="99" t="s">
        <v>104</v>
      </c>
      <c r="C76" s="126" t="s">
        <v>194</v>
      </c>
      <c r="D76" s="129" t="s">
        <v>195</v>
      </c>
      <c r="E76" s="115" t="s">
        <v>25</v>
      </c>
      <c r="F76" s="115" t="s">
        <v>50</v>
      </c>
      <c r="G76" s="103" t="s">
        <v>140</v>
      </c>
      <c r="H76" s="106" t="s">
        <v>38</v>
      </c>
      <c r="I76" s="105">
        <v>4</v>
      </c>
      <c r="J76" s="101">
        <v>0</v>
      </c>
      <c r="K76" s="115">
        <v>72</v>
      </c>
      <c r="L76" s="115">
        <v>72</v>
      </c>
      <c r="M76" s="107"/>
      <c r="N76" s="106"/>
      <c r="O76" s="107"/>
      <c r="P76" s="106"/>
      <c r="Q76" s="107" t="s">
        <v>106</v>
      </c>
      <c r="R76" s="108"/>
      <c r="S76" s="58"/>
    </row>
    <row r="77" spans="1:19" ht="20" customHeight="1" x14ac:dyDescent="0.4">
      <c r="A77" s="113" t="s">
        <v>161</v>
      </c>
      <c r="B77" s="99" t="s">
        <v>104</v>
      </c>
      <c r="C77" s="130" t="s">
        <v>196</v>
      </c>
      <c r="D77" s="131" t="s">
        <v>197</v>
      </c>
      <c r="E77" s="103" t="s">
        <v>25</v>
      </c>
      <c r="F77" s="103" t="s">
        <v>50</v>
      </c>
      <c r="G77" s="103" t="s">
        <v>140</v>
      </c>
      <c r="H77" s="115" t="s">
        <v>38</v>
      </c>
      <c r="I77" s="105">
        <v>4</v>
      </c>
      <c r="J77" s="101">
        <v>0</v>
      </c>
      <c r="K77" s="115">
        <f>I77*24</f>
        <v>96</v>
      </c>
      <c r="L77" s="115">
        <f t="shared" ref="L77" si="3">SUM(J77:K77)</f>
        <v>96</v>
      </c>
      <c r="M77" s="107"/>
      <c r="N77" s="106"/>
      <c r="O77" s="107"/>
      <c r="P77" s="106"/>
      <c r="Q77" s="128"/>
      <c r="R77" s="108" t="s">
        <v>106</v>
      </c>
      <c r="S77" s="58"/>
    </row>
    <row r="78" spans="1:19" ht="20" customHeight="1" x14ac:dyDescent="0.4">
      <c r="A78" s="113" t="s">
        <v>162</v>
      </c>
      <c r="B78" s="99" t="s">
        <v>104</v>
      </c>
      <c r="C78" s="130" t="s">
        <v>198</v>
      </c>
      <c r="D78" s="129" t="s">
        <v>199</v>
      </c>
      <c r="E78" s="115" t="s">
        <v>25</v>
      </c>
      <c r="F78" s="115" t="s">
        <v>50</v>
      </c>
      <c r="G78" s="103" t="s">
        <v>140</v>
      </c>
      <c r="H78" s="106" t="s">
        <v>38</v>
      </c>
      <c r="I78" s="105">
        <v>11</v>
      </c>
      <c r="J78" s="101">
        <v>0</v>
      </c>
      <c r="K78" s="115">
        <v>198</v>
      </c>
      <c r="L78" s="115">
        <v>198</v>
      </c>
      <c r="M78" s="107"/>
      <c r="N78" s="106"/>
      <c r="O78" s="107"/>
      <c r="P78" s="106"/>
      <c r="Q78" s="107"/>
      <c r="R78" s="132" t="s">
        <v>107</v>
      </c>
      <c r="S78" s="58"/>
    </row>
    <row r="79" spans="1:19" ht="20" customHeight="1" x14ac:dyDescent="0.4">
      <c r="B79" s="154" t="s">
        <v>108</v>
      </c>
      <c r="C79" s="155"/>
      <c r="D79" s="155"/>
      <c r="E79" s="155"/>
      <c r="F79" s="155"/>
      <c r="G79" s="155"/>
      <c r="H79" s="155"/>
      <c r="I79" s="140">
        <f t="shared" ref="I79:R79" si="4">SUM(I71:I78)</f>
        <v>26</v>
      </c>
      <c r="J79" s="141">
        <f t="shared" si="4"/>
        <v>0</v>
      </c>
      <c r="K79" s="141">
        <f t="shared" si="4"/>
        <v>534</v>
      </c>
      <c r="L79" s="141">
        <f t="shared" si="4"/>
        <v>534</v>
      </c>
      <c r="M79" s="141">
        <f t="shared" si="4"/>
        <v>0</v>
      </c>
      <c r="N79" s="141">
        <f t="shared" si="4"/>
        <v>0</v>
      </c>
      <c r="O79" s="141">
        <f t="shared" si="4"/>
        <v>0</v>
      </c>
      <c r="P79" s="141">
        <f t="shared" si="4"/>
        <v>0</v>
      </c>
      <c r="Q79" s="141">
        <f t="shared" si="4"/>
        <v>0</v>
      </c>
      <c r="R79" s="142">
        <f t="shared" si="4"/>
        <v>0</v>
      </c>
    </row>
    <row r="80" spans="1:19" ht="20" customHeight="1" x14ac:dyDescent="0.4">
      <c r="B80" s="133" t="s">
        <v>109</v>
      </c>
      <c r="C80" s="100" t="s">
        <v>200</v>
      </c>
      <c r="D80" s="101" t="s">
        <v>201</v>
      </c>
      <c r="E80" s="102" t="s">
        <v>25</v>
      </c>
      <c r="F80" s="100" t="s">
        <v>26</v>
      </c>
      <c r="G80" s="103" t="s">
        <v>140</v>
      </c>
      <c r="H80" s="102" t="s">
        <v>38</v>
      </c>
      <c r="I80" s="116">
        <v>1.5</v>
      </c>
      <c r="J80" s="101">
        <v>28</v>
      </c>
      <c r="K80" s="101">
        <v>0</v>
      </c>
      <c r="L80" s="114">
        <v>28</v>
      </c>
      <c r="M80" s="107"/>
      <c r="N80" s="106"/>
      <c r="O80" s="107"/>
      <c r="P80" s="110"/>
      <c r="Q80" s="118">
        <v>2</v>
      </c>
      <c r="R80" s="61"/>
    </row>
    <row r="81" spans="2:19" ht="20" customHeight="1" x14ac:dyDescent="0.4">
      <c r="B81" s="133" t="s">
        <v>109</v>
      </c>
      <c r="C81" s="126" t="s">
        <v>216</v>
      </c>
      <c r="D81" s="103" t="s">
        <v>202</v>
      </c>
      <c r="E81" s="102" t="s">
        <v>25</v>
      </c>
      <c r="F81" s="102" t="s">
        <v>33</v>
      </c>
      <c r="G81" s="103" t="s">
        <v>140</v>
      </c>
      <c r="H81" s="102" t="s">
        <v>38</v>
      </c>
      <c r="I81" s="105">
        <v>2</v>
      </c>
      <c r="J81" s="101">
        <v>18</v>
      </c>
      <c r="K81" s="101">
        <v>24</v>
      </c>
      <c r="L81" s="134">
        <v>42</v>
      </c>
      <c r="M81" s="107"/>
      <c r="N81" s="106"/>
      <c r="O81" s="107"/>
      <c r="P81" s="110"/>
      <c r="Q81" s="118">
        <v>3</v>
      </c>
      <c r="R81" s="62"/>
      <c r="S81" s="180" t="s">
        <v>110</v>
      </c>
    </row>
    <row r="82" spans="2:19" ht="20" customHeight="1" x14ac:dyDescent="0.4">
      <c r="B82" s="133" t="s">
        <v>109</v>
      </c>
      <c r="C82" s="126" t="s">
        <v>211</v>
      </c>
      <c r="D82" s="103" t="s">
        <v>212</v>
      </c>
      <c r="E82" s="102" t="s">
        <v>25</v>
      </c>
      <c r="F82" s="102" t="s">
        <v>33</v>
      </c>
      <c r="G82" s="103" t="s">
        <v>140</v>
      </c>
      <c r="H82" s="102" t="s">
        <v>38</v>
      </c>
      <c r="I82" s="105">
        <v>1</v>
      </c>
      <c r="J82" s="101">
        <v>12</v>
      </c>
      <c r="K82" s="101">
        <v>16</v>
      </c>
      <c r="L82" s="134">
        <v>28</v>
      </c>
      <c r="M82" s="107"/>
      <c r="N82" s="106"/>
      <c r="O82" s="107"/>
      <c r="P82" s="110"/>
      <c r="Q82" s="118">
        <v>2</v>
      </c>
      <c r="R82" s="62"/>
      <c r="S82" s="180"/>
    </row>
    <row r="83" spans="2:19" ht="20" customHeight="1" x14ac:dyDescent="0.4">
      <c r="B83" s="99" t="s">
        <v>109</v>
      </c>
      <c r="C83" s="126" t="s">
        <v>213</v>
      </c>
      <c r="D83" s="101" t="s">
        <v>214</v>
      </c>
      <c r="E83" s="102" t="s">
        <v>25</v>
      </c>
      <c r="F83" s="100" t="s">
        <v>33</v>
      </c>
      <c r="G83" s="103" t="s">
        <v>140</v>
      </c>
      <c r="H83" s="102" t="s">
        <v>38</v>
      </c>
      <c r="I83" s="105">
        <v>2</v>
      </c>
      <c r="J83" s="101">
        <v>18</v>
      </c>
      <c r="K83" s="101">
        <v>24</v>
      </c>
      <c r="L83" s="134">
        <v>42</v>
      </c>
      <c r="M83" s="107"/>
      <c r="N83" s="106"/>
      <c r="O83" s="107"/>
      <c r="P83" s="110"/>
      <c r="Q83" s="118">
        <v>3</v>
      </c>
      <c r="R83" s="62"/>
      <c r="S83" s="180"/>
    </row>
    <row r="84" spans="2:19" ht="20" customHeight="1" x14ac:dyDescent="0.4">
      <c r="B84" s="175" t="s">
        <v>111</v>
      </c>
      <c r="C84" s="176"/>
      <c r="D84" s="176"/>
      <c r="E84" s="176"/>
      <c r="F84" s="176"/>
      <c r="G84" s="176"/>
      <c r="H84" s="176"/>
      <c r="I84" s="140">
        <f>SUM(I80:I83)</f>
        <v>6.5</v>
      </c>
      <c r="J84" s="141">
        <f>SUM(J80:J83)</f>
        <v>76</v>
      </c>
      <c r="K84" s="141">
        <f t="shared" ref="K84:Q84" si="5">SUM(K80:K83)</f>
        <v>64</v>
      </c>
      <c r="L84" s="141">
        <f t="shared" si="5"/>
        <v>140</v>
      </c>
      <c r="M84" s="141">
        <f t="shared" si="5"/>
        <v>0</v>
      </c>
      <c r="N84" s="141">
        <f t="shared" si="5"/>
        <v>0</v>
      </c>
      <c r="O84" s="141">
        <f t="shared" si="5"/>
        <v>0</v>
      </c>
      <c r="P84" s="141">
        <f t="shared" si="5"/>
        <v>0</v>
      </c>
      <c r="Q84" s="141">
        <f t="shared" si="5"/>
        <v>10</v>
      </c>
      <c r="R84" s="142">
        <f t="shared" ref="R84" si="6">SUM(R81:R83)</f>
        <v>0</v>
      </c>
      <c r="S84" s="89"/>
    </row>
    <row r="85" spans="2:19" ht="20" customHeight="1" x14ac:dyDescent="0.4">
      <c r="B85" s="177" t="s">
        <v>207</v>
      </c>
      <c r="C85" s="178"/>
      <c r="D85" s="178"/>
      <c r="E85" s="178"/>
      <c r="F85" s="178"/>
      <c r="G85" s="178"/>
      <c r="H85" s="179"/>
      <c r="I85" s="143">
        <v>18</v>
      </c>
      <c r="J85" s="144"/>
      <c r="K85" s="144"/>
      <c r="L85" s="144"/>
      <c r="M85" s="144"/>
      <c r="N85" s="144"/>
      <c r="O85" s="144"/>
      <c r="P85" s="144"/>
      <c r="Q85" s="144"/>
      <c r="R85" s="145"/>
      <c r="S85" s="89"/>
    </row>
    <row r="86" spans="2:19" ht="20" customHeight="1" x14ac:dyDescent="0.4">
      <c r="B86" s="191" t="s">
        <v>112</v>
      </c>
      <c r="C86" s="192"/>
      <c r="D86" s="192"/>
      <c r="E86" s="192"/>
      <c r="F86" s="192"/>
      <c r="G86" s="192"/>
      <c r="H86" s="192"/>
      <c r="I86" s="80">
        <f>SUM(I45,I50,I59,I70,I79,I84,I85)</f>
        <v>155</v>
      </c>
      <c r="J86" s="146">
        <f t="shared" ref="J86:R86" si="7">SUM(J45,J50,J59,J70,J79,J84,J85)</f>
        <v>1518</v>
      </c>
      <c r="K86" s="146">
        <f t="shared" si="7"/>
        <v>922</v>
      </c>
      <c r="L86" s="146">
        <f t="shared" si="7"/>
        <v>2440</v>
      </c>
      <c r="M86" s="146">
        <f t="shared" si="7"/>
        <v>24</v>
      </c>
      <c r="N86" s="146">
        <f t="shared" si="7"/>
        <v>28</v>
      </c>
      <c r="O86" s="146">
        <f t="shared" si="7"/>
        <v>28</v>
      </c>
      <c r="P86" s="146">
        <f t="shared" si="7"/>
        <v>27</v>
      </c>
      <c r="Q86" s="146">
        <f t="shared" si="7"/>
        <v>20</v>
      </c>
      <c r="R86" s="146">
        <f t="shared" si="7"/>
        <v>0</v>
      </c>
    </row>
    <row r="87" spans="2:19" ht="28.05" customHeight="1" x14ac:dyDescent="0.4">
      <c r="B87" s="40"/>
      <c r="C87" s="63"/>
      <c r="D87" s="64"/>
      <c r="E87" s="64"/>
      <c r="F87" s="64"/>
      <c r="G87" s="63"/>
      <c r="H87" s="40"/>
      <c r="I87" s="81"/>
      <c r="J87" s="63"/>
      <c r="K87" s="63"/>
      <c r="L87" s="63"/>
      <c r="M87" s="63"/>
      <c r="N87" s="63"/>
      <c r="O87" s="63"/>
      <c r="P87" s="63"/>
      <c r="Q87" s="63"/>
      <c r="R87" s="63"/>
    </row>
    <row r="88" spans="2:19" ht="29" customHeight="1" x14ac:dyDescent="0.4">
      <c r="B88" s="193" t="s">
        <v>113</v>
      </c>
      <c r="C88" s="194"/>
      <c r="D88" s="194"/>
      <c r="E88" s="194"/>
      <c r="F88" s="194"/>
      <c r="G88" s="194"/>
      <c r="H88" s="195"/>
      <c r="I88" s="43"/>
      <c r="J88" s="193" t="s">
        <v>114</v>
      </c>
      <c r="K88" s="194"/>
      <c r="L88" s="194"/>
      <c r="M88" s="194"/>
      <c r="N88" s="194"/>
      <c r="O88" s="194"/>
      <c r="P88" s="194"/>
      <c r="Q88" s="194"/>
      <c r="R88" s="195"/>
    </row>
    <row r="89" spans="2:19" ht="26" customHeight="1" x14ac:dyDescent="0.4">
      <c r="B89" s="196" t="s">
        <v>115</v>
      </c>
      <c r="C89" s="197"/>
      <c r="D89" s="65" t="s">
        <v>19</v>
      </c>
      <c r="E89" s="66" t="s">
        <v>116</v>
      </c>
      <c r="F89" s="66" t="s">
        <v>117</v>
      </c>
      <c r="G89" s="65" t="s">
        <v>118</v>
      </c>
      <c r="H89" s="67" t="s">
        <v>16</v>
      </c>
      <c r="I89" s="43"/>
      <c r="J89" s="82" t="s">
        <v>119</v>
      </c>
      <c r="K89" s="83" t="s">
        <v>49</v>
      </c>
      <c r="L89" s="83" t="s">
        <v>120</v>
      </c>
      <c r="M89" s="83" t="s">
        <v>121</v>
      </c>
      <c r="N89" s="83" t="s">
        <v>122</v>
      </c>
      <c r="O89" s="83" t="s">
        <v>123</v>
      </c>
      <c r="P89" s="83" t="s">
        <v>124</v>
      </c>
      <c r="Q89" s="83"/>
      <c r="R89" s="90" t="s">
        <v>112</v>
      </c>
    </row>
    <row r="90" spans="2:19" ht="16.05" customHeight="1" x14ac:dyDescent="0.4">
      <c r="B90" s="186" t="s">
        <v>25</v>
      </c>
      <c r="C90" s="68" t="s">
        <v>125</v>
      </c>
      <c r="D90" s="69">
        <f>L45</f>
        <v>950</v>
      </c>
      <c r="E90" s="70">
        <f>J45</f>
        <v>662</v>
      </c>
      <c r="F90" s="70">
        <f>K45</f>
        <v>288</v>
      </c>
      <c r="G90" s="71">
        <f>F90/D90</f>
        <v>0.30315789473684213</v>
      </c>
      <c r="H90" s="148">
        <f>I45</f>
        <v>56</v>
      </c>
      <c r="I90" s="43"/>
      <c r="J90" s="84">
        <v>1</v>
      </c>
      <c r="K90" s="85">
        <v>2</v>
      </c>
      <c r="L90" s="85">
        <v>1</v>
      </c>
      <c r="M90" s="85">
        <v>0</v>
      </c>
      <c r="N90" s="85">
        <v>14</v>
      </c>
      <c r="O90" s="85">
        <v>1</v>
      </c>
      <c r="P90" s="85">
        <v>1</v>
      </c>
      <c r="Q90" s="91"/>
      <c r="R90" s="92">
        <f>SUM(K90:P90)</f>
        <v>19</v>
      </c>
    </row>
    <row r="91" spans="2:19" ht="16.05" customHeight="1" x14ac:dyDescent="0.4">
      <c r="B91" s="187"/>
      <c r="C91" s="72" t="s">
        <v>126</v>
      </c>
      <c r="D91" s="73">
        <f>L59</f>
        <v>304</v>
      </c>
      <c r="E91" s="70">
        <f>J59</f>
        <v>288</v>
      </c>
      <c r="F91" s="70">
        <f>K59</f>
        <v>16</v>
      </c>
      <c r="G91" s="70"/>
      <c r="H91" s="148">
        <f>I59</f>
        <v>18</v>
      </c>
      <c r="I91" s="43"/>
      <c r="J91" s="84">
        <v>2</v>
      </c>
      <c r="K91" s="85"/>
      <c r="L91" s="73"/>
      <c r="M91" s="85">
        <v>4</v>
      </c>
      <c r="N91" s="85">
        <v>14</v>
      </c>
      <c r="O91" s="85">
        <v>1</v>
      </c>
      <c r="P91" s="85">
        <v>1</v>
      </c>
      <c r="Q91" s="73"/>
      <c r="R91" s="92">
        <f>SUM(K91:P91)</f>
        <v>20</v>
      </c>
    </row>
    <row r="92" spans="2:19" ht="16.05" customHeight="1" x14ac:dyDescent="0.4">
      <c r="B92" s="187"/>
      <c r="C92" s="72" t="s">
        <v>127</v>
      </c>
      <c r="D92" s="74">
        <f>L70</f>
        <v>384</v>
      </c>
      <c r="E92" s="70">
        <f>J70</f>
        <v>364</v>
      </c>
      <c r="F92" s="70">
        <f>K70</f>
        <v>20</v>
      </c>
      <c r="G92" s="70"/>
      <c r="H92" s="148">
        <f>I70</f>
        <v>22.5</v>
      </c>
      <c r="I92" s="43"/>
      <c r="J92" s="84">
        <v>3</v>
      </c>
      <c r="K92" s="85"/>
      <c r="L92" s="73"/>
      <c r="M92" s="85">
        <v>4</v>
      </c>
      <c r="N92" s="85">
        <v>14</v>
      </c>
      <c r="O92" s="85">
        <v>1</v>
      </c>
      <c r="P92" s="85">
        <v>1</v>
      </c>
      <c r="Q92" s="73"/>
      <c r="R92" s="92">
        <f>SUM(K92:P92)</f>
        <v>20</v>
      </c>
    </row>
    <row r="93" spans="2:19" ht="16.05" customHeight="1" x14ac:dyDescent="0.4">
      <c r="B93" s="188"/>
      <c r="C93" s="72" t="s">
        <v>128</v>
      </c>
      <c r="D93" s="70">
        <f>L79</f>
        <v>534</v>
      </c>
      <c r="E93" s="70">
        <f>J79</f>
        <v>0</v>
      </c>
      <c r="F93" s="70">
        <f>K79</f>
        <v>534</v>
      </c>
      <c r="G93" s="70" t="s">
        <v>129</v>
      </c>
      <c r="H93" s="148">
        <f>I79</f>
        <v>26</v>
      </c>
      <c r="I93" s="43"/>
      <c r="J93" s="84">
        <v>4</v>
      </c>
      <c r="K93" s="85"/>
      <c r="L93" s="73"/>
      <c r="M93" s="85">
        <v>4</v>
      </c>
      <c r="N93" s="85">
        <v>14</v>
      </c>
      <c r="O93" s="85">
        <v>1</v>
      </c>
      <c r="P93" s="85">
        <v>1</v>
      </c>
      <c r="Q93" s="73"/>
      <c r="R93" s="92">
        <f>SUM(K93:P93)</f>
        <v>20</v>
      </c>
    </row>
    <row r="94" spans="2:19" ht="16.05" customHeight="1" x14ac:dyDescent="0.4">
      <c r="B94" s="186" t="s">
        <v>94</v>
      </c>
      <c r="C94" s="72" t="s">
        <v>130</v>
      </c>
      <c r="D94" s="70">
        <f>L50</f>
        <v>128</v>
      </c>
      <c r="E94" s="70">
        <f>J50</f>
        <v>128</v>
      </c>
      <c r="F94" s="70" t="s">
        <v>129</v>
      </c>
      <c r="G94" s="70" t="s">
        <v>129</v>
      </c>
      <c r="H94" s="148">
        <f>I50</f>
        <v>8</v>
      </c>
      <c r="I94" s="43"/>
      <c r="J94" s="84">
        <v>5</v>
      </c>
      <c r="K94" s="85"/>
      <c r="L94" s="73"/>
      <c r="M94" s="85">
        <v>4</v>
      </c>
      <c r="N94" s="85">
        <v>14</v>
      </c>
      <c r="O94" s="85">
        <v>1</v>
      </c>
      <c r="P94" s="85">
        <v>1</v>
      </c>
      <c r="Q94" s="73"/>
      <c r="R94" s="92">
        <v>20</v>
      </c>
    </row>
    <row r="95" spans="2:19" ht="16.05" customHeight="1" x14ac:dyDescent="0.4">
      <c r="B95" s="188"/>
      <c r="C95" s="149" t="s">
        <v>215</v>
      </c>
      <c r="D95" s="74">
        <f>L84</f>
        <v>140</v>
      </c>
      <c r="E95" s="69">
        <f>J84</f>
        <v>76</v>
      </c>
      <c r="F95" s="69">
        <f>K84</f>
        <v>64</v>
      </c>
      <c r="G95" s="147">
        <f>F95/D95</f>
        <v>0.45714285714285713</v>
      </c>
      <c r="H95" s="148">
        <f>I84</f>
        <v>6.5</v>
      </c>
      <c r="I95" s="43"/>
      <c r="J95" s="171">
        <v>6</v>
      </c>
      <c r="K95" s="86"/>
      <c r="L95" s="73"/>
      <c r="M95" s="85">
        <v>4</v>
      </c>
      <c r="N95" s="85"/>
      <c r="O95" s="85"/>
      <c r="P95" s="85"/>
      <c r="Q95" s="73"/>
      <c r="R95" s="172">
        <v>15</v>
      </c>
    </row>
    <row r="96" spans="2:19" x14ac:dyDescent="0.4">
      <c r="B96" s="169" t="s">
        <v>131</v>
      </c>
      <c r="C96" s="170"/>
      <c r="D96" s="72"/>
      <c r="E96" s="70"/>
      <c r="F96" s="70"/>
      <c r="G96" s="70"/>
      <c r="H96" s="148">
        <v>18</v>
      </c>
      <c r="I96" s="43"/>
      <c r="J96" s="171"/>
      <c r="K96" s="86"/>
      <c r="L96" s="73"/>
      <c r="M96" s="85">
        <v>11</v>
      </c>
      <c r="N96" s="85"/>
      <c r="O96" s="85"/>
      <c r="P96" s="85"/>
      <c r="Q96" s="73"/>
      <c r="R96" s="172"/>
    </row>
    <row r="97" spans="2:18" x14ac:dyDescent="0.4">
      <c r="B97" s="181" t="s">
        <v>132</v>
      </c>
      <c r="C97" s="182"/>
      <c r="D97" s="75">
        <f>SUM(D90:D96)</f>
        <v>2440</v>
      </c>
      <c r="E97" s="75">
        <f>SUM(E90:E96)</f>
        <v>1518</v>
      </c>
      <c r="F97" s="75">
        <f>SUM(F90:F96)</f>
        <v>922</v>
      </c>
      <c r="G97" s="76">
        <f>F97/D97</f>
        <v>0.37786885245901641</v>
      </c>
      <c r="H97" s="77">
        <f>SUM(H90:H96)</f>
        <v>155</v>
      </c>
      <c r="I97" s="43"/>
      <c r="J97" s="87" t="s">
        <v>132</v>
      </c>
      <c r="K97" s="88">
        <f t="shared" ref="K97:P97" si="8">SUM(K90:K96)</f>
        <v>2</v>
      </c>
      <c r="L97" s="88">
        <f t="shared" si="8"/>
        <v>1</v>
      </c>
      <c r="M97" s="88">
        <f t="shared" si="8"/>
        <v>31</v>
      </c>
      <c r="N97" s="88">
        <f t="shared" si="8"/>
        <v>70</v>
      </c>
      <c r="O97" s="88">
        <f t="shared" si="8"/>
        <v>5</v>
      </c>
      <c r="P97" s="88">
        <f t="shared" si="8"/>
        <v>5</v>
      </c>
      <c r="Q97" s="93"/>
      <c r="R97" s="94">
        <f>SUM(K97:Q97)</f>
        <v>114</v>
      </c>
    </row>
    <row r="98" spans="2:18" ht="18" customHeight="1" x14ac:dyDescent="0.4">
      <c r="B98" s="21"/>
      <c r="C98" s="78" t="s">
        <v>133</v>
      </c>
      <c r="D98" s="79"/>
      <c r="E98" s="22"/>
      <c r="F98" s="22"/>
      <c r="G98" s="22"/>
      <c r="H98" s="22"/>
      <c r="I98" s="23"/>
      <c r="J98" s="21"/>
      <c r="K98" s="22"/>
      <c r="L98" s="43"/>
      <c r="M98" s="22"/>
      <c r="N98" s="22"/>
      <c r="O98" s="22"/>
      <c r="P98" s="22"/>
    </row>
    <row r="99" spans="2:18" ht="18" customHeight="1" x14ac:dyDescent="0.4">
      <c r="B99" s="21"/>
      <c r="C99" s="78" t="s">
        <v>134</v>
      </c>
      <c r="D99" s="79"/>
      <c r="E99" s="22"/>
      <c r="F99" s="22"/>
      <c r="G99" s="22"/>
      <c r="H99" s="22"/>
    </row>
    <row r="100" spans="2:18" ht="39" customHeight="1" x14ac:dyDescent="0.4">
      <c r="B100" s="183" t="s">
        <v>135</v>
      </c>
      <c r="C100" s="183"/>
      <c r="D100" s="183"/>
      <c r="E100" s="183"/>
      <c r="F100" s="183"/>
      <c r="G100" s="183"/>
      <c r="H100" s="183"/>
    </row>
  </sheetData>
  <sheetProtection formatCells="0" insertHyperlinks="0" autoFilter="0"/>
  <mergeCells count="40">
    <mergeCell ref="S81:S83"/>
    <mergeCell ref="B97:C97"/>
    <mergeCell ref="B100:H100"/>
    <mergeCell ref="B14:B15"/>
    <mergeCell ref="B90:B93"/>
    <mergeCell ref="B94:B95"/>
    <mergeCell ref="C14:C15"/>
    <mergeCell ref="D14:D15"/>
    <mergeCell ref="E14:E15"/>
    <mergeCell ref="F14:F15"/>
    <mergeCell ref="G14:G15"/>
    <mergeCell ref="H14:H15"/>
    <mergeCell ref="B86:H86"/>
    <mergeCell ref="B88:H88"/>
    <mergeCell ref="J88:R88"/>
    <mergeCell ref="B89:C89"/>
    <mergeCell ref="B96:C96"/>
    <mergeCell ref="J95:J96"/>
    <mergeCell ref="R95:R96"/>
    <mergeCell ref="B50:H50"/>
    <mergeCell ref="B59:H59"/>
    <mergeCell ref="B70:H70"/>
    <mergeCell ref="B79:H79"/>
    <mergeCell ref="B84:H84"/>
    <mergeCell ref="B85:H85"/>
    <mergeCell ref="C47:D47"/>
    <mergeCell ref="N47:P47"/>
    <mergeCell ref="C48:D48"/>
    <mergeCell ref="N48:P48"/>
    <mergeCell ref="C49:D49"/>
    <mergeCell ref="N49:P49"/>
    <mergeCell ref="C7:R7"/>
    <mergeCell ref="M14:R14"/>
    <mergeCell ref="B45:H45"/>
    <mergeCell ref="C46:D46"/>
    <mergeCell ref="N46:P46"/>
    <mergeCell ref="I14:I15"/>
    <mergeCell ref="J14:J15"/>
    <mergeCell ref="K14:K15"/>
    <mergeCell ref="L14:L15"/>
  </mergeCells>
  <phoneticPr fontId="34" type="noConversion"/>
  <pageMargins left="0.25" right="0.25" top="0.75" bottom="0.75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Angela XU</cp:lastModifiedBy>
  <dcterms:created xsi:type="dcterms:W3CDTF">2021-05-06T00:38:00Z</dcterms:created>
  <dcterms:modified xsi:type="dcterms:W3CDTF">2024-09-08T14:44:21Z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71910C267D044EEF91E0DC0CDEA08D47</vt:lpwstr>
  </property>
  <property fmtid="{D5CDD505-2E9C-101B-9397-08002B2CF9AE}" pid="3" name="KSOProductBuildVer">
    <vt:lpwstr>2052-12.1.0.16929</vt:lpwstr>
  </property>
</Properties>
</file>