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2024年新“863”提升计划“三十大核心指标”" sheetId="3" r:id="rId1"/>
    <sheet name="2023年新“863”提升计划“三十大核心指标” (测试用)" sheetId="5" r:id="rId2"/>
  </sheets>
  <definedNames>
    <definedName name="_xlnm._FilterDatabase" localSheetId="1" hidden="1">'2023年新“863”提升计划“三十大核心指标” (测试用)'!$A$1:$AA$151</definedName>
    <definedName name="_xlnm._FilterDatabase" localSheetId="0" hidden="1">'2024年新“863”提升计划“三十大核心指标”'!$A$1:$K$151</definedName>
    <definedName name="_xlnm.Print_Titles" localSheetId="0">'2024年新“863”提升计划“三十大核心指标”'!$1:$4</definedName>
    <definedName name="_xlnm.Print_Titles" localSheetId="1">'2023年新“863”提升计划“三十大核心指标” (测试用)'!$1:$4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<sst xmlns="http://schemas.openxmlformats.org/spreadsheetml/2006/main" count="1455" uniqueCount="648">
  <si>
    <t>常州工业职业技术学院2024年“863”提升计划“三十大核心指标”及责任清单</t>
  </si>
  <si>
    <t>序号</t>
  </si>
  <si>
    <t>指标类别</t>
  </si>
  <si>
    <t>指标名称</t>
  </si>
  <si>
    <t>考核赋分</t>
  </si>
  <si>
    <t>牵头责任部门</t>
  </si>
  <si>
    <t>备注</t>
  </si>
  <si>
    <t>指标数量</t>
  </si>
  <si>
    <t>指标分解</t>
  </si>
  <si>
    <t>国家级</t>
  </si>
  <si>
    <t>省级</t>
  </si>
  <si>
    <t>市厅级</t>
  </si>
  <si>
    <t>校级</t>
  </si>
  <si>
    <t>其他</t>
  </si>
  <si>
    <t>材料工程学院</t>
  </si>
  <si>
    <t>机械与交通学院</t>
  </si>
  <si>
    <t>智能控制学院</t>
  </si>
  <si>
    <t>数字商务学院</t>
  </si>
  <si>
    <t>信息工程学院</t>
  </si>
  <si>
    <t>旅游与康养学院</t>
  </si>
  <si>
    <t>艺术创意学院</t>
  </si>
  <si>
    <t>海外教育学院、基础教学部、体育工作部（合署）</t>
  </si>
  <si>
    <t>马克思主义学院</t>
  </si>
  <si>
    <t>创新创业学院</t>
  </si>
  <si>
    <t>机关党总支</t>
  </si>
  <si>
    <t>党的建设</t>
  </si>
  <si>
    <t>示范高校</t>
  </si>
  <si>
    <t>党委组织部、党委统战部、党校（合署）</t>
  </si>
  <si>
    <t>省级已立项验收任务</t>
  </si>
  <si>
    <t>标杆院系</t>
  </si>
  <si>
    <t>国家级验收得5分</t>
  </si>
  <si>
    <t>国家级已立项验收任务</t>
  </si>
  <si>
    <t>省级获批5分</t>
  </si>
  <si>
    <t>省级目标任务</t>
  </si>
  <si>
    <t>校级验收得1分</t>
  </si>
  <si>
    <t>校级已立项验收任务</t>
  </si>
  <si>
    <t>样板支部</t>
  </si>
  <si>
    <t>国家级获批得15分，国家级验收得5分</t>
  </si>
  <si>
    <t>国家级目标任务</t>
  </si>
  <si>
    <t>最佳党日</t>
  </si>
  <si>
    <t>省级获批5分，校级获批0.5分</t>
  </si>
  <si>
    <t>省级目标任务
校级竞争性申报建设任务</t>
  </si>
  <si>
    <t>“双带头人”教师党支部书记工作室</t>
  </si>
  <si>
    <t>国家级获批得15分</t>
  </si>
  <si>
    <t>校级立项0.5分</t>
  </si>
  <si>
    <t xml:space="preserve">
校级待立项建设任务</t>
  </si>
  <si>
    <t>十佳党员教育作品</t>
  </si>
  <si>
    <t>校级竞争性申报建设任务</t>
  </si>
  <si>
    <t>基层党建十佳“书记项目”</t>
  </si>
  <si>
    <t>示范马克思主义学院建设</t>
  </si>
  <si>
    <t>高校思政课教学展示</t>
  </si>
  <si>
    <t>国家级一等次20分，国家级二等次15分，国家级三等次10分</t>
  </si>
  <si>
    <t>教务处、本科教学部、教师发展中心（合署）</t>
  </si>
  <si>
    <t>高职高专院校思政课中青年教师教学展示</t>
  </si>
  <si>
    <t>省级（教指委）一等奖1分，二等奖0.5分，三等奖0.3分</t>
  </si>
  <si>
    <t>思想政治课教学创新团队</t>
  </si>
  <si>
    <t>校级验收0.5分，立项0.2分</t>
  </si>
  <si>
    <t>思政课名师工作室</t>
  </si>
  <si>
    <t>思政课示范课堂</t>
  </si>
  <si>
    <t>校级认定0.5分</t>
  </si>
  <si>
    <t>入围宣讲团</t>
  </si>
  <si>
    <t>市级认定1分</t>
  </si>
  <si>
    <t>宣传部</t>
  </si>
  <si>
    <t>市厅级目标任务</t>
  </si>
  <si>
    <t>专业群</t>
  </si>
  <si>
    <t>高水平专业群</t>
  </si>
  <si>
    <t>国家级获批30分，省级推荐15分</t>
  </si>
  <si>
    <t>省级优秀5分，合格2分</t>
  </si>
  <si>
    <t>校级专业群建设任务最高3分，格次赋分法</t>
  </si>
  <si>
    <t>校级建设任务</t>
  </si>
  <si>
    <t>省级立项10分</t>
  </si>
  <si>
    <t>省级竞争性申报建设任务</t>
  </si>
  <si>
    <t>教学成果奖</t>
  </si>
  <si>
    <t>职业教育教学成果奖</t>
  </si>
  <si>
    <t>校级一等奖0.5分，校级二等奖0.3分，校级三等奖0.1分</t>
  </si>
  <si>
    <t>教师比赛</t>
  </si>
  <si>
    <t>职业院校教师教学能力比赛一等奖</t>
  </si>
  <si>
    <t>国家级一等奖20分</t>
  </si>
  <si>
    <t>省级一等奖5分</t>
  </si>
  <si>
    <t>职业院校教师教学能力比赛</t>
  </si>
  <si>
    <t>国家级二等奖15分，国家级三等奖10分</t>
  </si>
  <si>
    <t>省级二等奖3分，省级三等奖1分</t>
  </si>
  <si>
    <t>参加校级
教学能力比赛的比例及获奖</t>
  </si>
  <si>
    <t>参赛比例按2、1.8、1.6、1.4、1.2、1、0.8、0.6、0.4、0.2分等差赋分；校级一等奖0.5分，校级二等奖0.3分，校级三等奖0.1分</t>
  </si>
  <si>
    <t>教师技能类比赛</t>
  </si>
  <si>
    <t>包括人社部门等，参考教学能力比赛</t>
  </si>
  <si>
    <t>国家级、省级目标任务</t>
  </si>
  <si>
    <t>学生技能大赛</t>
  </si>
  <si>
    <t>职业院校技能大赛一等奖（含世界职业院校技能大赛）</t>
  </si>
  <si>
    <t>职业院校技能大赛获奖
（含世界职业院校技能大赛）</t>
  </si>
  <si>
    <t>人社部门技能大赛</t>
  </si>
  <si>
    <t>参考职业院校技能大赛赋分</t>
  </si>
  <si>
    <t>一带一路大赛</t>
  </si>
  <si>
    <t>参考省级职业院校技能大赛赋分</t>
  </si>
  <si>
    <t>校级技能大赛组织情况</t>
  </si>
  <si>
    <t>对接省赛等情况综合评定，最高分2分</t>
  </si>
  <si>
    <t>省综合考核任务</t>
  </si>
  <si>
    <t>是</t>
  </si>
  <si>
    <t>数学建模、英语比赛一等奖</t>
  </si>
  <si>
    <t>省级一等次5分，省级二等次3分，省级三等次1分</t>
  </si>
  <si>
    <t>文艺比赛获奖（江苏省大学生戏剧展演活动等）</t>
  </si>
  <si>
    <t>国家级一等奖20分，省级一等奖5分，其他参考技能大赛赋分</t>
  </si>
  <si>
    <t>团委（公共艺术教育中心挂靠）</t>
  </si>
  <si>
    <t>体质健康标准测试及格率、优良率</t>
  </si>
  <si>
    <t>优良率按5、4.5、4、3.5、3、2.5、2分等差赋分</t>
  </si>
  <si>
    <t>体育比赛获奖</t>
  </si>
  <si>
    <t>国家级一等奖20分，省级一等奖5分，市级一等奖1分，其他参考技能大赛赋分</t>
  </si>
  <si>
    <t>创新创业大赛</t>
  </si>
  <si>
    <t>中国国际大学生创新大赛国家级金奖</t>
  </si>
  <si>
    <t>创新创业指导中心、创新创业学院（合署）</t>
  </si>
  <si>
    <t>江苏省大学生创新大赛一等奖</t>
  </si>
  <si>
    <t>中国国际大学生创新大赛国家级奖项</t>
  </si>
  <si>
    <t>江苏省大学生创新大赛奖项</t>
  </si>
  <si>
    <t>“挑战杯”全国大学生课外学术科技作品竞赛一等奖</t>
  </si>
  <si>
    <t>团委（公共艺术教育中心挂靠）、创新创业指导中心、创新创业学院（合署）</t>
  </si>
  <si>
    <t>“挑战杯”全国大学生课外学术科技作品竞赛获奖数</t>
  </si>
  <si>
    <t>人才培养</t>
  </si>
  <si>
    <t>省级优秀毕业设计一等奖</t>
  </si>
  <si>
    <t>省级一等奖5分，省级二等奖3分，省级三等奖1分</t>
  </si>
  <si>
    <t>省级优秀毕业设计团队</t>
  </si>
  <si>
    <t>省级团队3分</t>
  </si>
  <si>
    <t>省级优秀毕业设计申报推荐</t>
  </si>
  <si>
    <t>省级推荐得0.2分</t>
  </si>
  <si>
    <t>省级优秀毕业设计团队申报推荐</t>
  </si>
  <si>
    <t>技能证书</t>
  </si>
  <si>
    <t>人社部门证书考证情况</t>
  </si>
  <si>
    <t>每获证得0.02分</t>
  </si>
  <si>
    <t>教学资源建设</t>
  </si>
  <si>
    <t>在线精品课程（含重点课程培育）</t>
  </si>
  <si>
    <t>获批国家级得20分，获批国家级推荐得8分</t>
  </si>
  <si>
    <t>国家级竞争性申报建设任务</t>
  </si>
  <si>
    <t>获批省级得5分</t>
  </si>
  <si>
    <t>校级验收得0.5分，立项得0.2分</t>
  </si>
  <si>
    <t>美育课程</t>
  </si>
  <si>
    <t>校企合作典型生产实践项目</t>
  </si>
  <si>
    <t>获批国家级得10分，省级得5分，省级推荐得2分，校级认定得0.5分</t>
  </si>
  <si>
    <t>专业教学资源库</t>
  </si>
  <si>
    <t>获批国家级得30分</t>
  </si>
  <si>
    <t>新增省级立项得10分，省级建设任务达成3分</t>
  </si>
  <si>
    <t>课程思政示范课程</t>
  </si>
  <si>
    <t>获批国家级得20分</t>
  </si>
  <si>
    <t>校级认定得0.5分</t>
  </si>
  <si>
    <t>教材建设</t>
  </si>
  <si>
    <t>教材建设奖</t>
  </si>
  <si>
    <t>获批国家级得30分，省级得5分</t>
  </si>
  <si>
    <t>职业教育规划（重点）教材</t>
  </si>
  <si>
    <t>获批国家级得15分</t>
  </si>
  <si>
    <t>校级认定（样书）得0.5分</t>
  </si>
  <si>
    <t>课堂教学改革</t>
  </si>
  <si>
    <t>教师教学质量年度考核</t>
  </si>
  <si>
    <t>完成方案要求得3分，否者扣3分</t>
  </si>
  <si>
    <t>学生评教</t>
  </si>
  <si>
    <t>参与率95%-98%得1分，98%以上得3分，低于95%扣3分</t>
  </si>
  <si>
    <t>劳动教育</t>
  </si>
  <si>
    <t>劳动教育实践基地</t>
  </si>
  <si>
    <t>获批省级（行指委）得1分，校级验收（认定）得0.2分</t>
  </si>
  <si>
    <t>劳动教育课程或项目</t>
  </si>
  <si>
    <t>实训基地</t>
  </si>
  <si>
    <t>实训基地项目（含开放型区域产教融合实践中心、虚拟仿真实训基地等）</t>
  </si>
  <si>
    <t>获批（认定）国家级得10分，验收得10分；获批（认定）省级得3分，验收得2分</t>
  </si>
  <si>
    <t>教学团队</t>
  </si>
  <si>
    <t>含职业教育教师教学创新团队、职业教育“双师型”名师工作室、技艺技能传承创新平台建设单位、技能大师工作室等</t>
  </si>
  <si>
    <t>国家级获批得20分，省级获批得5分</t>
  </si>
  <si>
    <t>党委教师工作部、人事处（合署）（人才工作办公室挂靠）</t>
  </si>
  <si>
    <t>双师队伍</t>
  </si>
  <si>
    <t>双师素质人数</t>
  </si>
  <si>
    <t>省级高级认定1分，中级认定0.5分，初级认定0.2分，获指定证书0.2分（含应急救护证）</t>
  </si>
  <si>
    <t>下厂实践人数</t>
  </si>
  <si>
    <t>验收合格1人得0.3分，验收优秀得0.5分</t>
  </si>
  <si>
    <t>双岗互聘人数</t>
  </si>
  <si>
    <t>获批1人得0.5分，验收合格1人得0.3分，验收优秀得0.5分</t>
  </si>
  <si>
    <t>高层次人才</t>
  </si>
  <si>
    <t>引进博士</t>
  </si>
  <si>
    <t>每人得0.5分</t>
  </si>
  <si>
    <t>新增内培在读博士</t>
  </si>
  <si>
    <t>省教学名师</t>
  </si>
  <si>
    <t>每人得5分</t>
  </si>
  <si>
    <t>省级及以上人才项目
（省高校青蓝工程、省333工程、省双创人才等）</t>
  </si>
  <si>
    <t>获批国家级得20分，省高校青蓝工程骨干教师、省333工程第三层次、龙城英才、托举项目得3分，其他省级项目得5分</t>
  </si>
  <si>
    <t>市级、校级人才项目</t>
  </si>
  <si>
    <t>市级项目得1分、校级项目得0.5分</t>
  </si>
  <si>
    <t>市级竞争性申报建设任务、校级建设任务</t>
  </si>
  <si>
    <t>省级产业教授</t>
  </si>
  <si>
    <t>新增每人得3分，存量每人得1分</t>
  </si>
  <si>
    <t>国家级人才项目
省里竞争性推荐人选</t>
  </si>
  <si>
    <t>每人得2分</t>
  </si>
  <si>
    <t>省级技术能手</t>
  </si>
  <si>
    <t>每人得1分</t>
  </si>
  <si>
    <t>科研服务</t>
  </si>
  <si>
    <t>社会经济效益（万）</t>
  </si>
  <si>
    <t>总分5分，按最终完成比例赋分，未完成任务不得分</t>
  </si>
  <si>
    <t>产学研合作处</t>
  </si>
  <si>
    <t>建设任务</t>
  </si>
  <si>
    <t>技术合同成交额（万）</t>
  </si>
  <si>
    <t>每100万得0.5分（工科），每100万得1分（文科）</t>
  </si>
  <si>
    <t>年度实际到账率（%）</t>
  </si>
  <si>
    <t>完成40%为2分，实际按比例得分，低于40%不得分</t>
  </si>
  <si>
    <t>发明专利有效申请数</t>
  </si>
  <si>
    <t>有效申请每件得3分，被撤销每件扣3分</t>
  </si>
  <si>
    <t>专利（实用新型）有效申请数</t>
  </si>
  <si>
    <t>有效申请每件得1分，被撤销每件扣1分</t>
  </si>
  <si>
    <t>外观专利、软著有效申请数</t>
  </si>
  <si>
    <t>有效申请外观、软著每件得0.5分，被撤销每件扣0.5分</t>
  </si>
  <si>
    <t>发明专利授权数</t>
  </si>
  <si>
    <t>发明专利每件得5分</t>
  </si>
  <si>
    <t>专利（实用新型专利、外观专利、软著）授权数</t>
  </si>
  <si>
    <t>实用新型专利每件得3分，外观专利、软著每件得1分</t>
  </si>
  <si>
    <t>专利转化金额（万）</t>
  </si>
  <si>
    <t>每10万得0.5分</t>
  </si>
  <si>
    <t>自然科学类科研项目</t>
  </si>
  <si>
    <t>纵向项目立项</t>
  </si>
  <si>
    <t>获批项目每项得30分</t>
  </si>
  <si>
    <t>获批项目每项得3分</t>
  </si>
  <si>
    <t>获批项目每项得1分</t>
  </si>
  <si>
    <t>厅级竞争性申报建设任务</t>
  </si>
  <si>
    <t>纵向项目立项（江苏省产学研项目）</t>
  </si>
  <si>
    <t>获批项目每项得2分</t>
  </si>
  <si>
    <t>科技成果获奖</t>
  </si>
  <si>
    <t>获批国家级项目每项得30分，获批省级项目每项得10分</t>
  </si>
  <si>
    <t>国家级、省级竞争性申报建设任务</t>
  </si>
  <si>
    <t>获批教育厅项目每项得5分，行业协会项目每项得1分</t>
  </si>
  <si>
    <t>科技平台（重点实验室、工程中心、生产性实训基地、协同创新平台、技术服务平台）</t>
  </si>
  <si>
    <t>获批国家级得20分，省级得15分，市厅级得10分，校级得2分</t>
  </si>
  <si>
    <t>获批国家哲社、规划办项目每项得30分，教育部项目每项得20分</t>
  </si>
  <si>
    <t>获批省级项目每项得3分</t>
  </si>
  <si>
    <t>获批厅级项目每项得1分</t>
  </si>
  <si>
    <t>人文社科和教育研究成果获奖</t>
  </si>
  <si>
    <t>获批国家级得20分，获批省级得10分，获批市厅级得5分</t>
  </si>
  <si>
    <t>国家级、省级、厅级竞争性申报建设任务</t>
  </si>
  <si>
    <t>获省
部级主要领导及以上肯定性批示采纳</t>
  </si>
  <si>
    <t>获批每项得20分</t>
  </si>
  <si>
    <t>获省部级
及以上党委政府政策文件采纳</t>
  </si>
  <si>
    <t>获批每项得10分</t>
  </si>
  <si>
    <t>获设区市委
市政府政策文件采纳</t>
  </si>
  <si>
    <t>获批每项得5分</t>
  </si>
  <si>
    <t>国际交流与合作</t>
  </si>
  <si>
    <t>中外合作办学、境外办学以及其他形式的涉外办学情况</t>
  </si>
  <si>
    <t>获批每个合作项目得5分</t>
  </si>
  <si>
    <t>专任教师国（境）外学习和工作情况</t>
  </si>
  <si>
    <t>本年度3 个月及以上经历人员每人得2分</t>
  </si>
  <si>
    <t>党政办公室、国际与港澳台事务处（合署）（校友办公室挂靠）</t>
  </si>
  <si>
    <t>来苏留学生学历生数量</t>
  </si>
  <si>
    <t>新招生每生得0.2分</t>
  </si>
  <si>
    <t>具有国际影响力的职业教育标准、资源和装备建设</t>
  </si>
  <si>
    <t>获批国家级得20分，获批省级得5分，获批省级推荐得2分</t>
  </si>
  <si>
    <t>产教融合</t>
  </si>
  <si>
    <t>市域产教联合体建设</t>
  </si>
  <si>
    <t>获批（认定）国家级得20分，验收得20分；获批（认定）省级得10分，验收得10分；市级获批（认定）得5分，验收得5分，参与并完成建设任务得3分（包括我校牵头和外校牵头的联合体）</t>
  </si>
  <si>
    <t>行业产教融合共同体建设</t>
  </si>
  <si>
    <t>获批（认定）国家级得20分，验收得20分；获批（认定）省级得10分，验收得10分；市级获批（认定）得5分，验收得5分，参与并完成建设任务得3分（包括我校牵头和外校牵头的共同体）</t>
  </si>
  <si>
    <t>现代产业学院项目</t>
  </si>
  <si>
    <t>获批（认定）省级得10分，验收得10分；获批（认定）市级得5分，验收得5分；获批（认定）校级得1分，验收得1分</t>
  </si>
  <si>
    <t>已成立产业学院建设</t>
  </si>
  <si>
    <t>每个产业学院2分，按完成任务比例得分</t>
  </si>
  <si>
    <t>新增省级产教融合型企业（省级专精特新小巨人企业和独角兽等创新型企业）合作数</t>
  </si>
  <si>
    <t>每个合作企业得0.5分</t>
  </si>
  <si>
    <t>现场工程师（中国特色学徒制）人才培养项目</t>
  </si>
  <si>
    <t>入选国家级项目得10分，入选省级项目得5分，校级项目验收合格得0.5分</t>
  </si>
  <si>
    <t>国家级、省级竞争性申报建设任务、校级建设任务</t>
  </si>
  <si>
    <t>新增行业龙头合作企业（世界或国内500强或上市公司等）</t>
  </si>
  <si>
    <t>每个合作企业得2分</t>
  </si>
  <si>
    <t>社会实物（准）捐赠（现金）（万）</t>
  </si>
  <si>
    <t>实物捐赠每10万得0.2分，实物准捐赠每10万得0.1分；现金每10万得1分</t>
  </si>
  <si>
    <t>2000（150）</t>
  </si>
  <si>
    <t>250（20）</t>
  </si>
  <si>
    <t>500（30）</t>
  </si>
  <si>
    <t>200（15）</t>
  </si>
  <si>
    <t>200（20）</t>
  </si>
  <si>
    <t>100（15）</t>
  </si>
  <si>
    <t>招生就业工作</t>
  </si>
  <si>
    <t>二级学院招生计划完成率</t>
  </si>
  <si>
    <t>完成得1分，未完成扣1分</t>
  </si>
  <si>
    <t>招生就业处</t>
  </si>
  <si>
    <t>毕业去向落实率（初次）（%）</t>
  </si>
  <si>
    <t>按二级学院排名赋分，按1、0.9、0.8、0.7、0.6、0.5、0.4分等差赋分，基本要求70%，低于基本要求扣2分</t>
  </si>
  <si>
    <t>毕业去向落实率（年终）（%）</t>
  </si>
  <si>
    <t>按二级学院排名赋分，按1、0.9、0.8、0.7、0.6、0.5、0.4等差赋分，基本要求95%，低于基本要求扣2分</t>
  </si>
  <si>
    <t>毕业生就业创业典型案例</t>
  </si>
  <si>
    <t>国家级入选得5分，省级入选得3分</t>
  </si>
  <si>
    <t>招生就业处、创新创业学院</t>
  </si>
  <si>
    <t>教育部供需对接就业育人项目</t>
  </si>
  <si>
    <t>获批每项得1分</t>
  </si>
  <si>
    <t>社会服务</t>
  </si>
  <si>
    <t>培训规模达到在校生人数的2倍以上</t>
  </si>
  <si>
    <t>总分20分，各单位按最后实际得分按比例得分（人日）</t>
  </si>
  <si>
    <t>继续教育管理处、继续教育学院（合署）</t>
  </si>
  <si>
    <t>优质继续教育网络课程</t>
  </si>
  <si>
    <t>省级入选每门得2分，校级完成得每门0.3分（门）</t>
  </si>
  <si>
    <t>教师培训项目</t>
  </si>
  <si>
    <t>承担国培项目每项得4分，承担省培项目每项得2分（个）</t>
  </si>
  <si>
    <t>社区培训</t>
  </si>
  <si>
    <t>总分5分，各单位按最后实际得分按承担社区培训数量比例得分（人日）</t>
  </si>
  <si>
    <t>老年教育</t>
  </si>
  <si>
    <t>总分5分，各单位按最后实际得分按承担老年教育数量比例得分（人日）</t>
  </si>
  <si>
    <t>培训项目数</t>
  </si>
  <si>
    <t>承担各类培训项目，每项得0.1分，以审批表为准（项）</t>
  </si>
  <si>
    <t>培训学时数</t>
  </si>
  <si>
    <t>总分5分，各单位按最后实际得分按承担培训学时比例得分（学时）</t>
  </si>
  <si>
    <t>企业培训取证人数</t>
  </si>
  <si>
    <t>总分5分，各单位按最后实际得分按比例得分（人）</t>
  </si>
  <si>
    <t>学生发展</t>
  </si>
  <si>
    <t>“苏乡永助”系列活动</t>
  </si>
  <si>
    <t>省一等奖得3分，二等奖得2分，三等奖得1分，不分奖项级别的得2分</t>
  </si>
  <si>
    <t>党委学生工作部、学生工作处、人民武装部（合署）</t>
  </si>
  <si>
    <t>大学生年度人物</t>
  </si>
  <si>
    <t>国家级年度人物获奖得20分，省最美大学生得5分，省大学生年度人物得3分，省大学生年度人物提名奖得2分，省大学生年度人物入围奖得1分</t>
  </si>
  <si>
    <t>职业生涯规划大赛</t>
  </si>
  <si>
    <t>国家级大赛获奖得20分，省赛一等奖（金奖得5分,银奖得4分，铜奖得3分），二等奖得2分，三等奖得1分</t>
  </si>
  <si>
    <t>辅导员发展</t>
  </si>
  <si>
    <t>辅导员素质能力大赛</t>
  </si>
  <si>
    <t>国家级大赛获奖得20分，省赛一等奖得5分，二等奖得3分，三等奖得2分，片区赛一等奖得2分，二等奖得1分，三等奖得0.5分</t>
  </si>
  <si>
    <t>辅导员年度人物</t>
  </si>
  <si>
    <t>国家级年度人物获奖得20分，省最美辅导员得5分，省辅导员年度人物得3分，省辅导员年度人物提名奖得2分，省辅导员年度人物入围奖得1分</t>
  </si>
  <si>
    <t>辅导员工作案例</t>
  </si>
  <si>
    <t>国家级工作案例一等奖得20分，二等奖得15分，三等奖得10分；省级（研究会）工作案例一等奖得3分，二等奖得2分，三等奖得1分</t>
  </si>
  <si>
    <t>“大思政”工作</t>
  </si>
  <si>
    <t>“大思政”工作案例</t>
  </si>
  <si>
    <t>资产工作</t>
  </si>
  <si>
    <t>资产管理绩效</t>
  </si>
  <si>
    <t>校级绩效评价95分以上得1分，否者扣3分</t>
  </si>
  <si>
    <t>国有资产管理处</t>
  </si>
  <si>
    <t>财务工作</t>
  </si>
  <si>
    <t>24年专项执行率（%）</t>
  </si>
  <si>
    <t>未达到专项执行率95%扣3分</t>
  </si>
  <si>
    <t>计划财务处</t>
  </si>
  <si>
    <t>宣传工作</t>
  </si>
  <si>
    <t>江苏省教育厅宣传统计积分</t>
  </si>
  <si>
    <t>总分10分，各单位按最后实际得分按比例得分</t>
  </si>
  <si>
    <t>常州工业职业技术学院2023年“863”提升计划“三十大核心指标”及责任清单
要求：保留实质性指标，不确定或非必须得指标可调整，分值体系参考表中已有的</t>
  </si>
  <si>
    <t>学校总成绩</t>
  </si>
  <si>
    <t>国家级验收得5</t>
  </si>
  <si>
    <t>校级验收得1</t>
  </si>
  <si>
    <t>国家级获批得15
国家级验收得5</t>
  </si>
  <si>
    <t>省级获批5</t>
  </si>
  <si>
    <r>
      <rPr>
        <sz val="12"/>
        <color rgb="FF000000"/>
        <rFont val="华文细黑"/>
        <charset val="134"/>
      </rPr>
      <t xml:space="preserve">
</t>
    </r>
    <r>
      <rPr>
        <sz val="12"/>
        <color rgb="FFFF0000"/>
        <rFont val="华文细黑"/>
        <charset val="134"/>
      </rPr>
      <t>党建工作创新奖</t>
    </r>
    <r>
      <rPr>
        <sz val="12"/>
        <color rgb="FF000000"/>
        <rFont val="华文细黑"/>
        <charset val="134"/>
      </rPr>
      <t xml:space="preserve">
最佳党日</t>
    </r>
  </si>
  <si>
    <t>省级获批5
校级获批0.5</t>
  </si>
  <si>
    <t>党建工作创新奖：常州工业职业技术学院旅游与康养学院党总支</t>
  </si>
  <si>
    <t>最佳党日：常州工业职业技术学院马克思主义学院教师第一党支部</t>
  </si>
  <si>
    <t>国家级获批得15
校级立项0.5</t>
  </si>
  <si>
    <t>校级立项0.5</t>
  </si>
  <si>
    <t>国家级二等次15
国家级三等次10</t>
  </si>
  <si>
    <t>王风圳省二等奖
程秀娟省三等奖</t>
  </si>
  <si>
    <t>省级（教指委）一等奖1
二等奖0.5 三等奖0.3</t>
  </si>
  <si>
    <t>王风圳一等奖
程茹、沈丹萍二等奖
李碧晨、王荣香、严田田三等奖</t>
  </si>
  <si>
    <t>校级验收0.5立项0.2</t>
  </si>
  <si>
    <t>校级立项2项</t>
  </si>
  <si>
    <t>校级认定0.5</t>
  </si>
  <si>
    <t>校级认定10项</t>
  </si>
  <si>
    <t>市级认定1</t>
  </si>
  <si>
    <t>国家级获批30</t>
  </si>
  <si>
    <t>省级推荐15</t>
  </si>
  <si>
    <t>省级立项10</t>
  </si>
  <si>
    <t>校级一等奖0.5
校级二等奖0.3
校级三等奖0.1</t>
  </si>
  <si>
    <t>教学能力比赛</t>
  </si>
  <si>
    <t>国家级一等奖20</t>
  </si>
  <si>
    <t>省级一等奖5</t>
  </si>
  <si>
    <t>1个一等奖</t>
  </si>
  <si>
    <t>职业院校教师教学能力比赛获奖</t>
  </si>
  <si>
    <t>国家级二等奖15
国家级三等奖10</t>
  </si>
  <si>
    <t>省级二等奖3
省级三等奖1</t>
  </si>
  <si>
    <t>参与：二等奖（第4）；二等奖1个</t>
  </si>
  <si>
    <t>参与：二等奖1个（第3、4）；二等奖1个</t>
  </si>
  <si>
    <t>1个二等奖</t>
  </si>
  <si>
    <t>2个二等奖</t>
  </si>
  <si>
    <t>参加校级
教学能力比赛的比例</t>
  </si>
  <si>
    <t>最高得2分，格次赋分</t>
  </si>
  <si>
    <t>参考</t>
  </si>
  <si>
    <t>职业院校技能大赛一等奖</t>
  </si>
  <si>
    <t>一等奖1个；</t>
  </si>
  <si>
    <t>一等奖2个；</t>
  </si>
  <si>
    <t>一等奖2个</t>
  </si>
  <si>
    <t>一等奖1个</t>
  </si>
  <si>
    <t>职业院校技能大赛获奖</t>
  </si>
  <si>
    <t>二等奖1个</t>
  </si>
  <si>
    <t>三等奖2个</t>
  </si>
  <si>
    <t>二等奖2个；三等奖1个</t>
  </si>
  <si>
    <t>二等奖2个；三等奖4个</t>
  </si>
  <si>
    <t>二等奖3个；三等奖4个</t>
  </si>
  <si>
    <t>三等奖3个</t>
  </si>
  <si>
    <t>二等奖1个；三等奖1个</t>
  </si>
  <si>
    <t>人社</t>
  </si>
  <si>
    <t>一带一路</t>
  </si>
  <si>
    <t>参考省级赋分</t>
  </si>
  <si>
    <t>三等奖1个</t>
  </si>
  <si>
    <t>一等奖1个；三等奖2个</t>
  </si>
  <si>
    <t>国家级一等次20</t>
  </si>
  <si>
    <t>省级一等次5</t>
  </si>
  <si>
    <t>英语：市级一等奖2个；二等奖5个；三等奖5个。数学：省级二等奖1个；三等奖1个</t>
  </si>
  <si>
    <t>国家级一等奖20
省级一等奖5
参考赋分</t>
  </si>
  <si>
    <t>省级一等奖1个二等奖1个</t>
  </si>
  <si>
    <t>省级二等奖1个</t>
  </si>
  <si>
    <t>优良率最高5分</t>
  </si>
  <si>
    <t>国家级一等奖20
省级一等奖5
市级一等奖1
参考</t>
  </si>
  <si>
    <t>市级一等奖8个；二等奖6个；3等奖3个。</t>
  </si>
  <si>
    <t>二等奖1个；三等奖3个</t>
  </si>
  <si>
    <t>二等奖1个；三等奖2个</t>
  </si>
  <si>
    <t>恒星级</t>
  </si>
  <si>
    <t>国家级二等奖15
国家级三等奖10
省级一等奖5
省级二等奖3
省级三等奖1</t>
  </si>
  <si>
    <t>省级二等奖2个</t>
  </si>
  <si>
    <t>省级二等奖5个</t>
  </si>
  <si>
    <t>校级创新创业大赛参与情况</t>
  </si>
  <si>
    <t>省级一等奖5
省级二等奖3
省级三等奖1</t>
  </si>
  <si>
    <t>省级团队3</t>
  </si>
  <si>
    <t>省级推荐得0.2</t>
  </si>
  <si>
    <t>1项</t>
  </si>
  <si>
    <t>2项</t>
  </si>
  <si>
    <t>3项</t>
  </si>
  <si>
    <t>人社部门证书考证</t>
  </si>
  <si>
    <t>双师素质</t>
  </si>
  <si>
    <t>校级高级认定1，中级认定0.5，初级认定0.2，获指定证书0.2（含应急救护证）</t>
  </si>
  <si>
    <t>验收合格1人得0.3，验收优秀得0.5</t>
  </si>
  <si>
    <t>1人优秀，1人良好</t>
  </si>
  <si>
    <t>3人良好,1人合格</t>
  </si>
  <si>
    <t>2人优秀，2人良好</t>
  </si>
  <si>
    <t>3人良好</t>
  </si>
  <si>
    <t>1人优秀，6人良好</t>
  </si>
  <si>
    <t>获批1人得0.5，验收合格1人得0.3，验收优秀得0.5</t>
  </si>
  <si>
    <t>在线精品课程（含课程思政示范课程、重点课程培育）</t>
  </si>
  <si>
    <t>国家级20</t>
  </si>
  <si>
    <t>省级5</t>
  </si>
  <si>
    <t>国家级30
省级建设任务达成3</t>
  </si>
  <si>
    <t>新增省级立项10</t>
  </si>
  <si>
    <t>1个</t>
  </si>
  <si>
    <t>国家级30
省级5</t>
  </si>
  <si>
    <t>国家级15</t>
  </si>
  <si>
    <t>4本</t>
  </si>
  <si>
    <t>8本</t>
  </si>
  <si>
    <t>3本</t>
  </si>
  <si>
    <t>1本</t>
  </si>
  <si>
    <t>校级0.5（样书）</t>
  </si>
  <si>
    <t>课程思政</t>
  </si>
  <si>
    <t>校级0.5</t>
  </si>
  <si>
    <t>2门</t>
  </si>
  <si>
    <t>4门</t>
  </si>
  <si>
    <t>3门</t>
  </si>
  <si>
    <t>1门</t>
  </si>
  <si>
    <t>分四档打分：第一档得5分；第二档得4分；第三档得3分；第四档得2分</t>
  </si>
  <si>
    <t>省级（行指委）1，校级0.2</t>
  </si>
  <si>
    <t>2个</t>
  </si>
  <si>
    <t>3个</t>
  </si>
  <si>
    <t>国家级获批（认定）10，验收10，省级获批（认定）3，验收2</t>
  </si>
  <si>
    <t>生产性实训项目</t>
  </si>
  <si>
    <t>每人得0.5</t>
  </si>
  <si>
    <t>彭文红、赵东、于涌杰</t>
  </si>
  <si>
    <t>马更生、李炯、路平</t>
  </si>
  <si>
    <t>施琴、熊新娟（李宏哲、何志伟、王可）</t>
  </si>
  <si>
    <t>吴晶津、沈雷、彭巧胤</t>
  </si>
  <si>
    <t>李文祖、陈静</t>
  </si>
  <si>
    <t>高梦禅、</t>
  </si>
  <si>
    <t>彭建波、万晨星</t>
  </si>
  <si>
    <t>李会、王荟东、陆伟、胡晓煌</t>
  </si>
  <si>
    <t>郭凯、杨雪、欧阳</t>
  </si>
  <si>
    <t>杨磊、苗圃</t>
  </si>
  <si>
    <t>王翊语</t>
  </si>
  <si>
    <t>每人得5</t>
  </si>
  <si>
    <t>刘加凤</t>
  </si>
  <si>
    <t>骨干教师、省333工程第三层次、龙城英才、托举项目3，其他得5，国家级得20分</t>
  </si>
  <si>
    <t>滕业方、张宁团队、</t>
  </si>
  <si>
    <t>陈雷、程刚（江苏轻工工匠）</t>
  </si>
  <si>
    <t>施琴、蒋正炎创新团队、韩迎辉江苏省技能大师工作室、</t>
  </si>
  <si>
    <t>施新平团队、技术能手、孙斐斐</t>
  </si>
  <si>
    <t>肖新华基地</t>
  </si>
  <si>
    <t>凌烨丽、王风圳</t>
  </si>
  <si>
    <t>市级、校级</t>
  </si>
  <si>
    <t>1、0.5</t>
  </si>
  <si>
    <t>周凯、彭文红</t>
  </si>
  <si>
    <t>程畅</t>
  </si>
  <si>
    <t>蒋金伟、刘进福、蒋金伟</t>
  </si>
  <si>
    <t>张茵、张宁、孙斐斐</t>
  </si>
  <si>
    <t>卢剑伟</t>
  </si>
  <si>
    <t>苗圃</t>
  </si>
  <si>
    <t>李飞、程茹、王明志、张永林、李飞、李飞</t>
  </si>
  <si>
    <t>葛晶、张剑云</t>
  </si>
  <si>
    <t>恽伶俐</t>
  </si>
  <si>
    <t>陈勇华</t>
  </si>
  <si>
    <t>杨兆群</t>
  </si>
  <si>
    <t>每人得2</t>
  </si>
  <si>
    <t>蒋正炎</t>
  </si>
  <si>
    <t>每人得1</t>
  </si>
  <si>
    <t>施琴、朱和军、李剑锋</t>
  </si>
  <si>
    <t>施新平</t>
  </si>
  <si>
    <t>总分5，完成任务后，按最终完成比例赋分</t>
  </si>
  <si>
    <t>目标3000，完成 5920</t>
  </si>
  <si>
    <t>目标11350，完成 13865</t>
  </si>
  <si>
    <t>目标7000，完成 31960</t>
  </si>
  <si>
    <t>目标900 ，完成 1000</t>
  </si>
  <si>
    <t>目标 6000 完成6720</t>
  </si>
  <si>
    <r>
      <rPr>
        <sz val="16"/>
        <color rgb="FFFF0000"/>
        <rFont val="微软雅黑"/>
        <charset val="134"/>
      </rPr>
      <t>目标，750</t>
    </r>
    <r>
      <rPr>
        <sz val="12"/>
        <color rgb="FFFF0000"/>
        <rFont val="宋体"/>
        <charset val="134"/>
        <scheme val="minor"/>
      </rPr>
      <t xml:space="preserve">  完成750</t>
    </r>
  </si>
  <si>
    <t>目标1000完成 900</t>
  </si>
  <si>
    <t>目标0 完成 60</t>
  </si>
  <si>
    <t>0.5/100万</t>
  </si>
  <si>
    <t>459万</t>
  </si>
  <si>
    <t>完成2，按比例，低于40%不得分</t>
  </si>
  <si>
    <r>
      <rPr>
        <sz val="12"/>
        <color rgb="FF000000"/>
        <rFont val="华文细黑"/>
        <charset val="134"/>
      </rPr>
      <t>发明专利</t>
    </r>
    <r>
      <rPr>
        <b/>
        <sz val="12"/>
        <color rgb="FF000000"/>
        <rFont val="华文细黑"/>
        <charset val="134"/>
      </rPr>
      <t>有效</t>
    </r>
    <r>
      <rPr>
        <sz val="12"/>
        <color rgb="FF000000"/>
        <rFont val="华文细黑"/>
        <charset val="134"/>
      </rPr>
      <t>申请数</t>
    </r>
  </si>
  <si>
    <t>3/件，被撤销扣3/件</t>
  </si>
  <si>
    <t>申请8件，撤销0件</t>
  </si>
  <si>
    <t>申请4件</t>
  </si>
  <si>
    <t>申请9件</t>
  </si>
  <si>
    <t>申请0件</t>
  </si>
  <si>
    <t>申请5件</t>
  </si>
  <si>
    <t>申请1件</t>
  </si>
  <si>
    <r>
      <rPr>
        <sz val="12"/>
        <color rgb="FF000000"/>
        <rFont val="华文细黑"/>
        <charset val="134"/>
      </rPr>
      <t>专利（实用新型）</t>
    </r>
    <r>
      <rPr>
        <b/>
        <sz val="12"/>
        <color rgb="FF000000"/>
        <rFont val="华文细黑"/>
        <charset val="134"/>
      </rPr>
      <t>有效</t>
    </r>
    <r>
      <rPr>
        <sz val="12"/>
        <color rgb="FF000000"/>
        <rFont val="华文细黑"/>
        <charset val="134"/>
      </rPr>
      <t>申请数</t>
    </r>
  </si>
  <si>
    <t>1/件，被撤销扣1/件</t>
  </si>
  <si>
    <t>申请12件，撤销0件</t>
  </si>
  <si>
    <t>申请6件</t>
  </si>
  <si>
    <t>申请13件</t>
  </si>
  <si>
    <t>申请2件</t>
  </si>
  <si>
    <t>外观专利、软著</t>
  </si>
  <si>
    <t>外观、软著0.5/件，被撤销扣0.5/件</t>
  </si>
  <si>
    <r>
      <rPr>
        <sz val="12"/>
        <color rgb="FF000000"/>
        <rFont val="华文细黑"/>
        <charset val="134"/>
      </rPr>
      <t>发明专利</t>
    </r>
    <r>
      <rPr>
        <b/>
        <sz val="12"/>
        <color rgb="FF000000"/>
        <rFont val="华文细黑"/>
        <charset val="134"/>
      </rPr>
      <t>授权</t>
    </r>
    <r>
      <rPr>
        <sz val="12"/>
        <color rgb="FF000000"/>
        <rFont val="华文细黑"/>
        <charset val="134"/>
      </rPr>
      <t>数</t>
    </r>
  </si>
  <si>
    <t>5/件</t>
  </si>
  <si>
    <t>授权2</t>
  </si>
  <si>
    <t>授权11</t>
  </si>
  <si>
    <t>授权0</t>
  </si>
  <si>
    <t>授权3</t>
  </si>
  <si>
    <t>授权1</t>
  </si>
  <si>
    <r>
      <rPr>
        <sz val="12"/>
        <color rgb="FF000000"/>
        <rFont val="华文细黑"/>
        <charset val="134"/>
      </rPr>
      <t>专利（实用新型、外观专利）</t>
    </r>
    <r>
      <rPr>
        <b/>
        <sz val="12"/>
        <color rgb="FF000000"/>
        <rFont val="华文细黑"/>
        <charset val="134"/>
      </rPr>
      <t>授权</t>
    </r>
    <r>
      <rPr>
        <sz val="12"/>
        <color rgb="FF000000"/>
        <rFont val="华文细黑"/>
        <charset val="134"/>
      </rPr>
      <t>数</t>
    </r>
  </si>
  <si>
    <t>3/件，外观、软著1/件</t>
  </si>
  <si>
    <t>授权5</t>
  </si>
  <si>
    <t>授权7</t>
  </si>
  <si>
    <t>授权4</t>
  </si>
  <si>
    <t>0.5/10万</t>
  </si>
  <si>
    <t>转化45</t>
  </si>
  <si>
    <t>转化95</t>
  </si>
  <si>
    <t>转化78</t>
  </si>
  <si>
    <t>转化11</t>
  </si>
  <si>
    <t>转化0</t>
  </si>
  <si>
    <t>转化15</t>
  </si>
  <si>
    <t>转化5</t>
  </si>
  <si>
    <t>30/项</t>
  </si>
  <si>
    <t>3/项</t>
  </si>
  <si>
    <t>张宁</t>
  </si>
  <si>
    <t>1/项</t>
  </si>
  <si>
    <t>2/项</t>
  </si>
  <si>
    <t>30、10/项</t>
  </si>
  <si>
    <t>教育厅5/项，行业协会1/项</t>
  </si>
  <si>
    <t>国家级20，省级15，市厅级10，校级2</t>
  </si>
  <si>
    <t>人文社科类科研项目</t>
  </si>
  <si>
    <t>30/项国家哲社、规划办</t>
  </si>
  <si>
    <t>20教育部</t>
  </si>
  <si>
    <t>何从娜教育部项目</t>
  </si>
  <si>
    <t>国家级20，省级10，市厅级5</t>
  </si>
  <si>
    <t>每项20分</t>
  </si>
  <si>
    <t>每项10分</t>
  </si>
  <si>
    <t>每项5分</t>
  </si>
  <si>
    <t>中外合作办学专业</t>
  </si>
  <si>
    <t>每个专业5分</t>
  </si>
  <si>
    <t>软件技术</t>
  </si>
  <si>
    <t>境外办学以
及其他形式的涉外办学情况</t>
  </si>
  <si>
    <t>3 个月及以上经历人员每人2分</t>
  </si>
  <si>
    <t>每生0.2分</t>
  </si>
  <si>
    <t>8个</t>
  </si>
  <si>
    <t>国家级获批（认定）20，验收20；省级获批（认定）10，验收10；市级获批（认定）5，验收5，参与并完成建设任务3分</t>
  </si>
  <si>
    <t>参与并完成建设任务</t>
  </si>
  <si>
    <t>未参与</t>
  </si>
  <si>
    <t>国家级获批（认定）</t>
  </si>
  <si>
    <t>新增现代产业学院建设</t>
  </si>
  <si>
    <t>省级获批（认定）10，验收10；市级获批（认定）5，验收5，校级获批（认定）1，验收1</t>
  </si>
  <si>
    <t>产业学院建设任务</t>
  </si>
  <si>
    <t>每个产业学院5分，按完成任务比例得分</t>
  </si>
  <si>
    <t>未完成</t>
  </si>
  <si>
    <t>完成恒立学院</t>
  </si>
  <si>
    <t>省级0.5</t>
  </si>
  <si>
    <t>无</t>
  </si>
  <si>
    <t>恒立学院</t>
  </si>
  <si>
    <t>中国特色学徒制人才培养项目（现代学徒制）现场工程师</t>
  </si>
  <si>
    <t>省级立项5分/个，校级立项0.2分/个</t>
  </si>
  <si>
    <t>省级1项</t>
  </si>
  <si>
    <t>每个2分</t>
  </si>
  <si>
    <t>实物捐赠每10万得0.2，实物准捐赠每10万得0.1，现金每10万得1</t>
  </si>
  <si>
    <t>专业招生计划完成率</t>
  </si>
  <si>
    <t>每个专业每批次完成得1分，未完成扣1分</t>
  </si>
  <si>
    <t>排名赋分，1、0.9、</t>
  </si>
  <si>
    <t>每项1分</t>
  </si>
  <si>
    <t>6个</t>
  </si>
  <si>
    <t>省级标准</t>
  </si>
  <si>
    <t>培训规模达到在校生人数的2倍以上（人次）</t>
  </si>
  <si>
    <t>总分20分，各单位按最后实际得分按比例得分</t>
  </si>
  <si>
    <t>2547人次</t>
  </si>
  <si>
    <t>9178人次</t>
  </si>
  <si>
    <t>3401人次</t>
  </si>
  <si>
    <t>4902人次</t>
  </si>
  <si>
    <t>7281人次</t>
  </si>
  <si>
    <t>5650人次</t>
  </si>
  <si>
    <t>2149人次</t>
  </si>
  <si>
    <t>每门完成得0.3</t>
  </si>
  <si>
    <t>6门</t>
  </si>
  <si>
    <t>典型培训项目和团队及培训资源包</t>
  </si>
  <si>
    <t>国培得4分，省培得2分</t>
  </si>
  <si>
    <t>1个省培项目</t>
  </si>
  <si>
    <t>2个省培项目</t>
  </si>
  <si>
    <t>1个省退役军人</t>
  </si>
  <si>
    <t>1个省培</t>
  </si>
  <si>
    <t>1个国培</t>
  </si>
  <si>
    <t>总分5分，各单位按最后实际得分按比例得分</t>
  </si>
  <si>
    <t>602人次（中小学）</t>
  </si>
  <si>
    <t>3040人次中小学</t>
  </si>
  <si>
    <t>500人次学生</t>
  </si>
  <si>
    <t>40学生+3512社区</t>
  </si>
  <si>
    <t>200人次老年</t>
  </si>
  <si>
    <t>2600学生+1450社区</t>
  </si>
  <si>
    <t>2119人次老年</t>
  </si>
  <si>
    <t>3512人次社区</t>
  </si>
  <si>
    <t>1450人次社区</t>
  </si>
  <si>
    <t>30项</t>
  </si>
  <si>
    <t>66项</t>
  </si>
  <si>
    <t>9项</t>
  </si>
  <si>
    <t>15项</t>
  </si>
  <si>
    <t>22项</t>
  </si>
  <si>
    <t>176时</t>
  </si>
  <si>
    <t>1622时</t>
  </si>
  <si>
    <t>92时</t>
  </si>
  <si>
    <t>250时</t>
  </si>
  <si>
    <t>64时</t>
  </si>
  <si>
    <t>364时</t>
  </si>
  <si>
    <t>82时</t>
  </si>
  <si>
    <t>省“苏乡永助”系列活动</t>
  </si>
  <si>
    <t>省一等奖加3分，二等奖加2分，三等奖加1分，不分奖项级别的加2分</t>
  </si>
  <si>
    <t>“学生资助短视频作品”高校组一等奖</t>
  </si>
  <si>
    <t>“学生资助主题书法”高校软笔组一等奖</t>
  </si>
  <si>
    <t>省职业生涯规划大赛</t>
  </si>
  <si>
    <t>国家级大赛获奖加5分，省赛一等奖（金奖加5分,银奖加4分，铜奖加3分），二等奖加2分，三等奖加1分</t>
  </si>
  <si>
    <t>成长赛道二等奖1项，三等奖1项</t>
  </si>
  <si>
    <t>就业赛道二等奖1项，成长赛道三等奖2项</t>
  </si>
  <si>
    <t>就业赛道二等奖1项</t>
  </si>
  <si>
    <t>省辅导员素质能力大赛</t>
  </si>
  <si>
    <t>国家级大赛获奖加5分，省赛一等奖加4分，二等奖加3分，三等奖加2分，片区赛一等奖加2分，二等奖加1分，三等奖加0.5分</t>
  </si>
  <si>
    <t>省辅导员年度人物、大学生年度人物</t>
  </si>
  <si>
    <t>国家级年度人物获奖加5分，省最美辅导员、大学生年度人物加4分，省辅导员年度人物、大学生年度人物加3分，省辅导员年度人物提名奖、大学生年度人物提名奖加2分，省辅导员年度人物、大学生年度人物入围奖加1分</t>
  </si>
  <si>
    <t>机械与交通学院冯莉获年度辅导员人物提名奖</t>
  </si>
  <si>
    <t>数字商务学院王凯歌获得年度大学生人物提名奖</t>
  </si>
  <si>
    <t>省辅导员工作案例</t>
  </si>
  <si>
    <t>国家级工作案例一等奖加5分，二等奖加4分，三等奖加3分，省（研究会）工作案例一等奖加3分，二等奖加2分，三等奖加1分</t>
  </si>
  <si>
    <t>工作案例《“望闻问切，四诊合参”在心理异常学生中的转化运用》数字商务学院陈雪，三等奖（江苏省高等教育学会辅导员工作研究委员会）</t>
  </si>
  <si>
    <t>国家级工作案例一等奖加5分，二等奖加4分，三等奖加3分，省级（研究会）工作案例一等奖加3分，二等奖加2分，三等奖加1分</t>
  </si>
  <si>
    <t>案例《“三化两协同一中心”打造三全育人最后一公里》，2022年江苏省职业院校德语和思想政治工作特色遴选案例（未评等级）（江苏省职业技术教育学会）</t>
  </si>
  <si>
    <t>绩效评价95分以上得5分，否者扣3分</t>
  </si>
  <si>
    <t>完成得0.5，未完成扣2分</t>
  </si>
  <si>
    <t>合计</t>
  </si>
  <si>
    <t>安全工作</t>
  </si>
  <si>
    <t>非正常事故数</t>
  </si>
  <si>
    <t>一票否决</t>
  </si>
  <si>
    <t>警情数</t>
  </si>
  <si>
    <t>扣费</t>
  </si>
  <si>
    <t>成果显示度、第一方阵三分之一</t>
  </si>
  <si>
    <t>全省前列的</t>
  </si>
  <si>
    <t>社会捐赠做强</t>
  </si>
  <si>
    <t>用2023年数据推演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</si>
</sst>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宋体"/>
      <charset val="134"/>
      <scheme val="minor"/>
    </font>
    <font>
      <sz val="12"/>
      <color rgb="FF417FF9"/>
      <name val="宋体"/>
      <charset val="134"/>
      <scheme val="minor"/>
    </font>
    <font>
      <sz val="11"/>
      <color rgb="FF417FF9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2"/>
      <color rgb="FFC00000"/>
      <name val="微软雅黑"/>
      <charset val="134"/>
    </font>
    <font>
      <b/>
      <sz val="16"/>
      <color rgb="FFFF0000"/>
      <name val="微软雅黑"/>
      <charset val="134"/>
    </font>
    <font>
      <b/>
      <sz val="12"/>
      <color rgb="FFFFFFFF"/>
      <name val="微软雅黑"/>
      <charset val="134"/>
    </font>
    <font>
      <sz val="12"/>
      <color rgb="FF000000"/>
      <name val="微软雅黑"/>
      <charset val="134"/>
    </font>
    <font>
      <sz val="12"/>
      <color rgb="FFFFFFFF"/>
      <name val="微软雅黑"/>
      <charset val="134"/>
    </font>
    <font>
      <sz val="12"/>
      <color rgb="FF000000"/>
      <name val="华文细黑"/>
      <charset val="134"/>
    </font>
    <font>
      <b/>
      <sz val="16"/>
      <color rgb="FFFF0000"/>
      <name val="华文细黑"/>
      <charset val="134"/>
    </font>
    <font>
      <sz val="14"/>
      <color rgb="FFFFFFFF"/>
      <name val="微软雅黑"/>
      <charset val="134"/>
    </font>
    <font>
      <sz val="16"/>
      <color rgb="FFFFFFFF"/>
      <name val="微软雅黑"/>
      <charset val="134"/>
    </font>
    <font>
      <sz val="16"/>
      <color rgb="FFFF0000"/>
      <name val="微软雅黑"/>
      <charset val="134"/>
    </font>
    <font>
      <sz val="12"/>
      <color rgb="FF417FF9"/>
      <name val="华文细黑"/>
      <charset val="134"/>
    </font>
    <font>
      <sz val="12"/>
      <color rgb="FFFF0000"/>
      <name val="华文细黑"/>
      <charset val="134"/>
    </font>
    <font>
      <sz val="12"/>
      <color rgb="FFFF0000"/>
      <name val="微软雅黑"/>
      <charset val="134"/>
    </font>
    <font>
      <sz val="9"/>
      <color rgb="FFFF0000"/>
      <name val="微软雅黑"/>
      <charset val="134"/>
    </font>
    <font>
      <sz val="16"/>
      <color rgb="FFFFFFFF"/>
      <name val="宋体"/>
      <charset val="134"/>
      <scheme val="minor"/>
    </font>
    <font>
      <sz val="12"/>
      <color theme="1"/>
      <name val="华文细黑"/>
      <charset val="134"/>
    </font>
    <font>
      <sz val="14"/>
      <color rgb="FFFF0000"/>
      <name val="微软雅黑"/>
      <charset val="134"/>
    </font>
    <font>
      <strike/>
      <sz val="16"/>
      <color rgb="FFFF0000"/>
      <name val="微软雅黑"/>
      <charset val="134"/>
    </font>
    <font>
      <b/>
      <sz val="16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b/>
      <sz val="2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FF0000"/>
      <name val="宋体"/>
      <charset val="134"/>
      <scheme val="minor"/>
    </font>
    <font>
      <b/>
      <sz val="12"/>
      <color rgb="FF000000"/>
      <name val="华文细黑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6DC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1" fillId="8" borderId="16" applyNumberFormat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43" fillId="9" borderId="17" applyNumberFormat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15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2" fillId="0" borderId="1" xfId="30" applyFont="1" applyFill="1" applyBorder="1" applyAlignment="1">
      <alignment horizontal="center" vertical="center" wrapText="1"/>
    </xf>
    <xf numFmtId="0" fontId="13" fillId="4" borderId="1" xfId="30" applyFont="1" applyFill="1" applyBorder="1" applyAlignment="1">
      <alignment horizontal="center" vertical="center" wrapText="1"/>
    </xf>
    <xf numFmtId="0" fontId="15" fillId="4" borderId="1" xfId="30" applyFont="1" applyFill="1" applyBorder="1" applyAlignment="1">
      <alignment horizontal="center" vertical="center"/>
    </xf>
    <xf numFmtId="0" fontId="16" fillId="4" borderId="1" xfId="30" applyFont="1" applyFill="1" applyBorder="1" applyAlignment="1">
      <alignment horizontal="center" vertical="center"/>
    </xf>
    <xf numFmtId="0" fontId="16" fillId="4" borderId="1" xfId="3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>
      <alignment vertical="center"/>
    </xf>
    <xf numFmtId="0" fontId="21" fillId="4" borderId="4" xfId="0" applyFont="1" applyFill="1" applyBorder="1">
      <alignment vertical="center"/>
    </xf>
    <xf numFmtId="0" fontId="15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vertical="center" wrapText="1"/>
    </xf>
    <xf numFmtId="0" fontId="22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0" fontId="16" fillId="4" borderId="4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4" borderId="4" xfId="0" applyNumberFormat="1" applyFont="1" applyFill="1" applyBorder="1" applyAlignment="1">
      <alignment horizontal="center" vertical="center"/>
    </xf>
    <xf numFmtId="0" fontId="14" fillId="4" borderId="4" xfId="0" applyNumberFormat="1" applyFont="1" applyFill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 wrapText="1"/>
    </xf>
    <xf numFmtId="0" fontId="14" fillId="4" borderId="1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 applyProtection="1">
      <alignment horizontal="center" vertical="center" wrapText="1"/>
    </xf>
    <xf numFmtId="0" fontId="16" fillId="4" borderId="1" xfId="0" applyNumberFormat="1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>
      <alignment vertical="center"/>
    </xf>
    <xf numFmtId="0" fontId="16" fillId="4" borderId="1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0" fontId="16" fillId="4" borderId="1" xfId="0" applyNumberFormat="1" applyFont="1" applyFill="1" applyBorder="1" applyAlignment="1" applyProtection="1">
      <alignment horizontal="center" vertical="center" wrapText="1"/>
    </xf>
    <xf numFmtId="9" fontId="16" fillId="4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0" fontId="21" fillId="4" borderId="0" xfId="0" applyNumberFormat="1" applyFont="1" applyFill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vertical="center"/>
    </xf>
    <xf numFmtId="0" fontId="31" fillId="0" borderId="1" xfId="0" applyFont="1" applyFill="1" applyBorder="1" applyAlignment="1" applyProtection="1">
      <alignment horizontal="center" vertical="center" wrapText="1"/>
    </xf>
    <xf numFmtId="0" fontId="30" fillId="0" borderId="1" xfId="30" applyFont="1" applyFill="1" applyBorder="1" applyAlignment="1">
      <alignment horizontal="center" vertical="center" wrapText="1"/>
    </xf>
    <xf numFmtId="0" fontId="30" fillId="0" borderId="1" xfId="3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 wrapText="1"/>
    </xf>
    <xf numFmtId="0" fontId="30" fillId="0" borderId="1" xfId="30" applyFont="1" applyFill="1" applyBorder="1" applyAlignment="1">
      <alignment vertical="center" wrapText="1"/>
    </xf>
    <xf numFmtId="0" fontId="30" fillId="0" borderId="1" xfId="0" applyFont="1" applyFill="1" applyBorder="1" applyAlignment="1" applyProtection="1">
      <alignment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5"/>
  <sheetViews>
    <sheetView tabSelected="1" zoomScale="60" zoomScaleNormal="60" workbookViewId="0">
      <pane ySplit="4" topLeftCell="A120" activePane="bottomLeft" state="frozen"/>
      <selection/>
      <selection pane="bottomLeft" activeCell="N126" sqref="N126"/>
    </sheetView>
  </sheetViews>
  <sheetFormatPr defaultColWidth="9" defaultRowHeight="13"/>
  <cols>
    <col min="1" max="1" width="9" style="107"/>
    <col min="2" max="2" width="15.4181818181818" style="107" customWidth="1"/>
    <col min="3" max="3" width="28.1909090909091" style="107" customWidth="1"/>
    <col min="4" max="4" width="37.7727272727273" style="107" customWidth="1"/>
    <col min="5" max="5" width="24.3727272727273" style="108" customWidth="1"/>
    <col min="6" max="6" width="21.5" style="109" customWidth="1"/>
    <col min="7" max="7" width="9" style="109" customWidth="1"/>
    <col min="8" max="8" width="9.12727272727273" style="109" customWidth="1"/>
    <col min="9" max="9" width="9.37272727272727" style="107" customWidth="1"/>
    <col min="10" max="10" width="8" style="107" customWidth="1"/>
    <col min="11" max="11" width="10.5545454545455" style="107" customWidth="1"/>
    <col min="12" max="16384" width="9" style="107"/>
  </cols>
  <sheetData>
    <row r="1" s="107" customFormat="1" ht="83" customHeight="1" spans="1:22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="107" customFormat="1" ht="16.25" customHeight="1" spans="1:22">
      <c r="A2" s="112" t="s">
        <v>1</v>
      </c>
      <c r="B2" s="112" t="s">
        <v>2</v>
      </c>
      <c r="C2" s="112" t="s">
        <v>3</v>
      </c>
      <c r="D2" s="112" t="s">
        <v>4</v>
      </c>
      <c r="E2" s="112" t="s">
        <v>5</v>
      </c>
      <c r="F2" s="112" t="s">
        <v>6</v>
      </c>
      <c r="G2" s="112" t="s">
        <v>7</v>
      </c>
      <c r="H2" s="112"/>
      <c r="I2" s="112"/>
      <c r="J2" s="112"/>
      <c r="K2" s="112"/>
      <c r="L2" s="112" t="s">
        <v>8</v>
      </c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="107" customFormat="1" ht="16.25" customHeight="1" spans="1:22">
      <c r="A3" s="112"/>
      <c r="B3" s="112"/>
      <c r="C3" s="112"/>
      <c r="D3" s="112"/>
      <c r="E3" s="112"/>
      <c r="F3" s="112"/>
      <c r="G3" s="112" t="s">
        <v>9</v>
      </c>
      <c r="H3" s="112" t="s">
        <v>10</v>
      </c>
      <c r="I3" s="112" t="s">
        <v>11</v>
      </c>
      <c r="J3" s="112" t="s">
        <v>12</v>
      </c>
      <c r="K3" s="112" t="s">
        <v>13</v>
      </c>
      <c r="L3" s="112" t="s">
        <v>14</v>
      </c>
      <c r="M3" s="112" t="s">
        <v>15</v>
      </c>
      <c r="N3" s="112" t="s">
        <v>16</v>
      </c>
      <c r="O3" s="112" t="s">
        <v>17</v>
      </c>
      <c r="P3" s="112" t="s">
        <v>18</v>
      </c>
      <c r="Q3" s="112" t="s">
        <v>19</v>
      </c>
      <c r="R3" s="112" t="s">
        <v>20</v>
      </c>
      <c r="S3" s="112" t="s">
        <v>21</v>
      </c>
      <c r="T3" s="112" t="s">
        <v>22</v>
      </c>
      <c r="U3" s="112" t="s">
        <v>23</v>
      </c>
      <c r="V3" s="112" t="s">
        <v>24</v>
      </c>
    </row>
    <row r="4" s="107" customFormat="1" ht="92.1" customHeight="1" spans="1:22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="107" customFormat="1" ht="40" customHeight="1" spans="1:22">
      <c r="A5" s="112">
        <v>1</v>
      </c>
      <c r="B5" s="112" t="s">
        <v>25</v>
      </c>
      <c r="C5" s="112" t="s">
        <v>26</v>
      </c>
      <c r="D5" s="112"/>
      <c r="E5" s="112" t="s">
        <v>27</v>
      </c>
      <c r="F5" s="112" t="s">
        <v>28</v>
      </c>
      <c r="G5" s="112"/>
      <c r="H5" s="112">
        <v>1</v>
      </c>
      <c r="I5" s="112"/>
      <c r="J5" s="112"/>
      <c r="K5" s="112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</row>
    <row r="6" s="107" customFormat="1" ht="54.3" customHeight="1" spans="1:22">
      <c r="A6" s="112"/>
      <c r="B6" s="112"/>
      <c r="C6" s="112" t="s">
        <v>29</v>
      </c>
      <c r="D6" s="112" t="s">
        <v>30</v>
      </c>
      <c r="E6" s="112" t="s">
        <v>27</v>
      </c>
      <c r="F6" s="112" t="s">
        <v>31</v>
      </c>
      <c r="G6" s="112">
        <v>1</v>
      </c>
      <c r="H6" s="112"/>
      <c r="I6" s="112"/>
      <c r="J6" s="112"/>
      <c r="K6" s="112"/>
      <c r="L6" s="114"/>
      <c r="M6" s="114"/>
      <c r="N6" s="114">
        <v>1</v>
      </c>
      <c r="O6" s="114"/>
      <c r="P6" s="114"/>
      <c r="Q6" s="114"/>
      <c r="R6" s="114"/>
      <c r="S6" s="114"/>
      <c r="T6" s="114"/>
      <c r="U6" s="114"/>
      <c r="V6" s="114"/>
    </row>
    <row r="7" s="107" customFormat="1" ht="54.3" customHeight="1" spans="1:22">
      <c r="A7" s="112"/>
      <c r="B7" s="112"/>
      <c r="C7" s="112" t="s">
        <v>29</v>
      </c>
      <c r="D7" s="112" t="s">
        <v>32</v>
      </c>
      <c r="E7" s="112" t="s">
        <v>27</v>
      </c>
      <c r="F7" s="112" t="s">
        <v>33</v>
      </c>
      <c r="G7" s="112"/>
      <c r="H7" s="112">
        <v>1</v>
      </c>
      <c r="I7" s="112"/>
      <c r="J7" s="112"/>
      <c r="K7" s="112"/>
      <c r="L7" s="114">
        <v>1</v>
      </c>
      <c r="M7" s="114"/>
      <c r="N7" s="114"/>
      <c r="O7" s="114"/>
      <c r="P7" s="114"/>
      <c r="Q7" s="114"/>
      <c r="R7" s="114"/>
      <c r="S7" s="114"/>
      <c r="T7" s="114"/>
      <c r="U7" s="114"/>
      <c r="V7" s="114"/>
    </row>
    <row r="8" s="107" customFormat="1" ht="29" spans="1:22">
      <c r="A8" s="112"/>
      <c r="B8" s="112"/>
      <c r="C8" s="112" t="s">
        <v>29</v>
      </c>
      <c r="D8" s="112" t="s">
        <v>34</v>
      </c>
      <c r="E8" s="112" t="s">
        <v>27</v>
      </c>
      <c r="F8" s="112" t="s">
        <v>35</v>
      </c>
      <c r="G8" s="112"/>
      <c r="H8" s="112"/>
      <c r="I8" s="112"/>
      <c r="J8" s="112">
        <v>3</v>
      </c>
      <c r="K8" s="112"/>
      <c r="L8" s="114"/>
      <c r="M8" s="114">
        <v>1</v>
      </c>
      <c r="N8" s="114"/>
      <c r="O8" s="114">
        <v>1</v>
      </c>
      <c r="P8" s="114"/>
      <c r="Q8" s="114">
        <v>1</v>
      </c>
      <c r="R8" s="114"/>
      <c r="S8" s="114"/>
      <c r="T8" s="114"/>
      <c r="U8" s="114"/>
      <c r="V8" s="114"/>
    </row>
    <row r="9" s="107" customFormat="1" ht="29" spans="1:22">
      <c r="A9" s="112"/>
      <c r="B9" s="112"/>
      <c r="C9" s="112" t="s">
        <v>36</v>
      </c>
      <c r="D9" s="112" t="s">
        <v>37</v>
      </c>
      <c r="E9" s="112" t="s">
        <v>27</v>
      </c>
      <c r="F9" s="112" t="s">
        <v>38</v>
      </c>
      <c r="G9" s="112">
        <v>2</v>
      </c>
      <c r="H9" s="112"/>
      <c r="I9" s="112"/>
      <c r="J9" s="113"/>
      <c r="K9" s="113"/>
      <c r="L9" s="114"/>
      <c r="M9" s="114"/>
      <c r="N9" s="114">
        <v>1</v>
      </c>
      <c r="O9" s="114"/>
      <c r="P9" s="114"/>
      <c r="Q9" s="114">
        <v>1</v>
      </c>
      <c r="R9" s="114"/>
      <c r="S9" s="114"/>
      <c r="T9" s="114"/>
      <c r="U9" s="114"/>
      <c r="V9" s="114"/>
    </row>
    <row r="10" s="107" customFormat="1" ht="29" spans="1:22">
      <c r="A10" s="112"/>
      <c r="B10" s="112"/>
      <c r="C10" s="112" t="s">
        <v>36</v>
      </c>
      <c r="D10" s="112" t="s">
        <v>32</v>
      </c>
      <c r="E10" s="112" t="s">
        <v>27</v>
      </c>
      <c r="F10" s="112" t="s">
        <v>33</v>
      </c>
      <c r="G10" s="112"/>
      <c r="H10" s="112">
        <v>1</v>
      </c>
      <c r="I10" s="112"/>
      <c r="J10" s="113"/>
      <c r="K10" s="113"/>
      <c r="L10" s="114"/>
      <c r="M10" s="114"/>
      <c r="N10" s="114"/>
      <c r="O10" s="114"/>
      <c r="P10" s="114"/>
      <c r="Q10" s="114"/>
      <c r="R10" s="114"/>
      <c r="S10" s="114"/>
      <c r="T10" s="114">
        <v>1</v>
      </c>
      <c r="U10" s="114"/>
      <c r="V10" s="114"/>
    </row>
    <row r="11" s="107" customFormat="1" ht="29" spans="1:22">
      <c r="A11" s="112"/>
      <c r="B11" s="112"/>
      <c r="C11" s="112" t="s">
        <v>36</v>
      </c>
      <c r="D11" s="112" t="s">
        <v>34</v>
      </c>
      <c r="E11" s="112" t="s">
        <v>27</v>
      </c>
      <c r="F11" s="112" t="s">
        <v>35</v>
      </c>
      <c r="G11" s="112"/>
      <c r="H11" s="112"/>
      <c r="I11" s="112"/>
      <c r="J11" s="112">
        <v>6</v>
      </c>
      <c r="K11" s="112"/>
      <c r="L11" s="114"/>
      <c r="M11" s="114">
        <v>1</v>
      </c>
      <c r="N11" s="114"/>
      <c r="O11" s="114">
        <v>1</v>
      </c>
      <c r="P11" s="114">
        <v>1</v>
      </c>
      <c r="Q11" s="114">
        <v>1</v>
      </c>
      <c r="R11" s="114"/>
      <c r="S11" s="114"/>
      <c r="T11" s="114">
        <v>1</v>
      </c>
      <c r="U11" s="114"/>
      <c r="V11" s="114">
        <v>1</v>
      </c>
    </row>
    <row r="12" s="107" customFormat="1" ht="29" spans="1:22">
      <c r="A12" s="112"/>
      <c r="B12" s="112"/>
      <c r="C12" s="112" t="s">
        <v>39</v>
      </c>
      <c r="D12" s="112" t="s">
        <v>40</v>
      </c>
      <c r="E12" s="112" t="s">
        <v>27</v>
      </c>
      <c r="F12" s="112" t="s">
        <v>41</v>
      </c>
      <c r="G12" s="112"/>
      <c r="H12" s="112">
        <v>1</v>
      </c>
      <c r="I12" s="112"/>
      <c r="J12" s="112">
        <v>10</v>
      </c>
      <c r="K12" s="112"/>
      <c r="L12" s="114">
        <v>1</v>
      </c>
      <c r="M12" s="114">
        <v>1</v>
      </c>
      <c r="N12" s="114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/>
      <c r="V12" s="114">
        <v>1</v>
      </c>
    </row>
    <row r="13" s="107" customFormat="1" ht="29" spans="1:22">
      <c r="A13" s="112"/>
      <c r="B13" s="112"/>
      <c r="C13" s="112" t="s">
        <v>42</v>
      </c>
      <c r="D13" s="112" t="s">
        <v>43</v>
      </c>
      <c r="E13" s="112" t="s">
        <v>27</v>
      </c>
      <c r="F13" s="112" t="s">
        <v>38</v>
      </c>
      <c r="G13" s="112">
        <v>1</v>
      </c>
      <c r="H13" s="112"/>
      <c r="I13" s="112"/>
      <c r="J13" s="112"/>
      <c r="K13" s="112"/>
      <c r="L13" s="114"/>
      <c r="M13" s="114"/>
      <c r="N13" s="114">
        <v>1</v>
      </c>
      <c r="O13" s="114"/>
      <c r="P13" s="114"/>
      <c r="Q13" s="114"/>
      <c r="R13" s="114"/>
      <c r="S13" s="114"/>
      <c r="T13" s="114"/>
      <c r="U13" s="114"/>
      <c r="V13" s="114"/>
    </row>
    <row r="14" s="107" customFormat="1" ht="52.95" customHeight="1" spans="1:22">
      <c r="A14" s="112"/>
      <c r="B14" s="112"/>
      <c r="C14" s="112" t="s">
        <v>42</v>
      </c>
      <c r="D14" s="112" t="s">
        <v>44</v>
      </c>
      <c r="E14" s="112" t="s">
        <v>27</v>
      </c>
      <c r="F14" s="112" t="s">
        <v>45</v>
      </c>
      <c r="G14" s="112"/>
      <c r="H14" s="112"/>
      <c r="I14" s="112"/>
      <c r="J14" s="112">
        <v>3</v>
      </c>
      <c r="K14" s="112"/>
      <c r="L14" s="114">
        <v>1</v>
      </c>
      <c r="M14" s="114">
        <v>1</v>
      </c>
      <c r="N14" s="114">
        <v>1</v>
      </c>
      <c r="O14" s="114">
        <v>1</v>
      </c>
      <c r="P14" s="114">
        <v>1</v>
      </c>
      <c r="Q14" s="114">
        <v>1</v>
      </c>
      <c r="R14" s="114">
        <v>1</v>
      </c>
      <c r="S14" s="114">
        <v>1</v>
      </c>
      <c r="T14" s="114">
        <v>1</v>
      </c>
      <c r="U14" s="114"/>
      <c r="V14" s="114">
        <v>1</v>
      </c>
    </row>
    <row r="15" s="107" customFormat="1" ht="55.45" customHeight="1" spans="1:22">
      <c r="A15" s="112"/>
      <c r="B15" s="112"/>
      <c r="C15" s="112" t="s">
        <v>46</v>
      </c>
      <c r="D15" s="112" t="s">
        <v>44</v>
      </c>
      <c r="E15" s="112" t="s">
        <v>27</v>
      </c>
      <c r="F15" s="112" t="s">
        <v>47</v>
      </c>
      <c r="G15" s="112"/>
      <c r="H15" s="112"/>
      <c r="I15" s="112"/>
      <c r="J15" s="112">
        <v>10</v>
      </c>
      <c r="K15" s="113"/>
      <c r="L15" s="114">
        <v>1</v>
      </c>
      <c r="M15" s="114">
        <v>1</v>
      </c>
      <c r="N15" s="114">
        <v>1</v>
      </c>
      <c r="O15" s="114">
        <v>1</v>
      </c>
      <c r="P15" s="114">
        <v>1</v>
      </c>
      <c r="Q15" s="114">
        <v>1</v>
      </c>
      <c r="R15" s="114">
        <v>1</v>
      </c>
      <c r="S15" s="114">
        <v>1</v>
      </c>
      <c r="T15" s="114">
        <v>1</v>
      </c>
      <c r="U15" s="114"/>
      <c r="V15" s="114">
        <v>1</v>
      </c>
    </row>
    <row r="16" s="107" customFormat="1" ht="29" spans="1:22">
      <c r="A16" s="112"/>
      <c r="B16" s="112"/>
      <c r="C16" s="112" t="s">
        <v>48</v>
      </c>
      <c r="D16" s="112" t="s">
        <v>44</v>
      </c>
      <c r="E16" s="112" t="s">
        <v>27</v>
      </c>
      <c r="F16" s="112" t="s">
        <v>47</v>
      </c>
      <c r="G16" s="113"/>
      <c r="H16" s="113"/>
      <c r="I16" s="113"/>
      <c r="J16" s="112">
        <v>10</v>
      </c>
      <c r="K16" s="113"/>
      <c r="L16" s="114">
        <v>1</v>
      </c>
      <c r="M16" s="114">
        <v>1</v>
      </c>
      <c r="N16" s="114">
        <v>1</v>
      </c>
      <c r="O16" s="114">
        <v>1</v>
      </c>
      <c r="P16" s="114">
        <v>1</v>
      </c>
      <c r="Q16" s="114">
        <v>1</v>
      </c>
      <c r="R16" s="114">
        <v>1</v>
      </c>
      <c r="S16" s="114">
        <v>1</v>
      </c>
      <c r="T16" s="114">
        <v>1</v>
      </c>
      <c r="U16" s="114"/>
      <c r="V16" s="114">
        <v>1</v>
      </c>
    </row>
    <row r="17" s="107" customFormat="1" ht="63.65" customHeight="1" spans="1:22">
      <c r="A17" s="112">
        <v>2</v>
      </c>
      <c r="B17" s="112" t="s">
        <v>49</v>
      </c>
      <c r="C17" s="112" t="s">
        <v>50</v>
      </c>
      <c r="D17" s="112" t="s">
        <v>51</v>
      </c>
      <c r="E17" s="112" t="s">
        <v>52</v>
      </c>
      <c r="F17" s="112" t="s">
        <v>38</v>
      </c>
      <c r="G17" s="112">
        <v>1</v>
      </c>
      <c r="H17" s="112"/>
      <c r="I17" s="122"/>
      <c r="J17" s="122"/>
      <c r="K17" s="122"/>
      <c r="L17" s="114"/>
      <c r="M17" s="114"/>
      <c r="N17" s="114"/>
      <c r="O17" s="114"/>
      <c r="P17" s="114"/>
      <c r="Q17" s="114"/>
      <c r="R17" s="114"/>
      <c r="S17" s="114"/>
      <c r="T17" s="114">
        <v>1</v>
      </c>
      <c r="U17" s="114"/>
      <c r="V17" s="114"/>
    </row>
    <row r="18" s="107" customFormat="1" ht="85.25" customHeight="1" spans="1:22">
      <c r="A18" s="112"/>
      <c r="B18" s="112"/>
      <c r="C18" s="112" t="s">
        <v>53</v>
      </c>
      <c r="D18" s="112" t="s">
        <v>54</v>
      </c>
      <c r="E18" s="112" t="s">
        <v>52</v>
      </c>
      <c r="F18" s="112" t="s">
        <v>33</v>
      </c>
      <c r="G18" s="114"/>
      <c r="H18" s="112">
        <v>1</v>
      </c>
      <c r="I18" s="122"/>
      <c r="J18" s="112"/>
      <c r="K18" s="122"/>
      <c r="L18" s="114"/>
      <c r="M18" s="114"/>
      <c r="N18" s="114"/>
      <c r="O18" s="114"/>
      <c r="P18" s="114"/>
      <c r="Q18" s="114"/>
      <c r="R18" s="114"/>
      <c r="S18" s="114"/>
      <c r="T18" s="114">
        <v>1</v>
      </c>
      <c r="U18" s="114"/>
      <c r="V18" s="114"/>
    </row>
    <row r="19" s="107" customFormat="1" ht="46.25" customHeight="1" spans="1:22">
      <c r="A19" s="112"/>
      <c r="B19" s="112"/>
      <c r="C19" s="112" t="s">
        <v>55</v>
      </c>
      <c r="D19" s="112" t="s">
        <v>56</v>
      </c>
      <c r="E19" s="112" t="s">
        <v>52</v>
      </c>
      <c r="F19" s="112" t="s">
        <v>47</v>
      </c>
      <c r="G19" s="114"/>
      <c r="H19" s="112"/>
      <c r="I19" s="112"/>
      <c r="J19" s="112">
        <v>1</v>
      </c>
      <c r="K19" s="112"/>
      <c r="L19" s="114"/>
      <c r="M19" s="114"/>
      <c r="N19" s="114"/>
      <c r="O19" s="114"/>
      <c r="P19" s="114"/>
      <c r="Q19" s="114"/>
      <c r="R19" s="114"/>
      <c r="S19" s="114"/>
      <c r="T19" s="114">
        <v>1</v>
      </c>
      <c r="U19" s="114"/>
      <c r="V19" s="114"/>
    </row>
    <row r="20" s="107" customFormat="1" ht="29" spans="1:22">
      <c r="A20" s="112"/>
      <c r="B20" s="112"/>
      <c r="C20" s="112" t="s">
        <v>57</v>
      </c>
      <c r="D20" s="112" t="s">
        <v>56</v>
      </c>
      <c r="E20" s="112" t="s">
        <v>52</v>
      </c>
      <c r="F20" s="112" t="s">
        <v>47</v>
      </c>
      <c r="G20" s="112"/>
      <c r="H20" s="115"/>
      <c r="I20" s="112"/>
      <c r="J20" s="112">
        <v>1</v>
      </c>
      <c r="K20" s="112"/>
      <c r="L20" s="114"/>
      <c r="M20" s="114"/>
      <c r="N20" s="114"/>
      <c r="O20" s="114"/>
      <c r="P20" s="114"/>
      <c r="Q20" s="114"/>
      <c r="R20" s="114"/>
      <c r="S20" s="114"/>
      <c r="T20" s="114">
        <v>1</v>
      </c>
      <c r="U20" s="114"/>
      <c r="V20" s="114"/>
    </row>
    <row r="21" s="107" customFormat="1" ht="29" spans="1:22">
      <c r="A21" s="112"/>
      <c r="B21" s="112"/>
      <c r="C21" s="112" t="s">
        <v>58</v>
      </c>
      <c r="D21" s="112" t="s">
        <v>59</v>
      </c>
      <c r="E21" s="112" t="s">
        <v>52</v>
      </c>
      <c r="F21" s="112" t="s">
        <v>47</v>
      </c>
      <c r="G21" s="112"/>
      <c r="H21" s="114"/>
      <c r="I21" s="112"/>
      <c r="J21" s="112">
        <v>10</v>
      </c>
      <c r="K21" s="112"/>
      <c r="L21" s="114"/>
      <c r="M21" s="114"/>
      <c r="N21" s="114"/>
      <c r="O21" s="114"/>
      <c r="P21" s="114"/>
      <c r="Q21" s="114"/>
      <c r="R21" s="114"/>
      <c r="S21" s="114"/>
      <c r="T21" s="114">
        <v>10</v>
      </c>
      <c r="U21" s="114"/>
      <c r="V21" s="114"/>
    </row>
    <row r="22" s="107" customFormat="1" ht="40" customHeight="1" spans="1:22">
      <c r="A22" s="112"/>
      <c r="B22" s="112"/>
      <c r="C22" s="112" t="s">
        <v>60</v>
      </c>
      <c r="D22" s="112" t="s">
        <v>61</v>
      </c>
      <c r="E22" s="112" t="s">
        <v>62</v>
      </c>
      <c r="F22" s="112" t="s">
        <v>63</v>
      </c>
      <c r="G22" s="112"/>
      <c r="H22" s="112"/>
      <c r="I22" s="112">
        <v>1</v>
      </c>
      <c r="J22" s="112"/>
      <c r="K22" s="112"/>
      <c r="L22" s="114"/>
      <c r="M22" s="114"/>
      <c r="N22" s="114"/>
      <c r="O22" s="114"/>
      <c r="P22" s="114"/>
      <c r="Q22" s="114"/>
      <c r="R22" s="114"/>
      <c r="S22" s="114"/>
      <c r="T22" s="114">
        <v>1</v>
      </c>
      <c r="U22" s="114"/>
      <c r="V22" s="114"/>
    </row>
    <row r="23" s="107" customFormat="1" ht="40" customHeight="1" spans="1:22">
      <c r="A23" s="116">
        <v>3</v>
      </c>
      <c r="B23" s="116" t="s">
        <v>64</v>
      </c>
      <c r="C23" s="116" t="s">
        <v>65</v>
      </c>
      <c r="D23" s="116" t="s">
        <v>66</v>
      </c>
      <c r="E23" s="112" t="s">
        <v>52</v>
      </c>
      <c r="F23" s="112" t="s">
        <v>38</v>
      </c>
      <c r="G23" s="116">
        <v>2</v>
      </c>
      <c r="H23" s="114">
        <v>2</v>
      </c>
      <c r="I23" s="116"/>
      <c r="J23" s="116"/>
      <c r="K23" s="116"/>
      <c r="L23" s="114"/>
      <c r="M23" s="114">
        <v>1</v>
      </c>
      <c r="N23" s="114">
        <v>1</v>
      </c>
      <c r="O23" s="114"/>
      <c r="P23" s="114"/>
      <c r="Q23" s="114"/>
      <c r="R23" s="114"/>
      <c r="S23" s="114"/>
      <c r="T23" s="114"/>
      <c r="U23" s="114"/>
      <c r="V23" s="114"/>
    </row>
    <row r="24" s="107" customFormat="1" ht="40" customHeight="1" spans="1:22">
      <c r="A24" s="116"/>
      <c r="B24" s="116"/>
      <c r="C24" s="116"/>
      <c r="D24" s="117" t="s">
        <v>67</v>
      </c>
      <c r="E24" s="112" t="s">
        <v>52</v>
      </c>
      <c r="F24" s="112" t="s">
        <v>33</v>
      </c>
      <c r="G24" s="116"/>
      <c r="H24" s="116">
        <v>2</v>
      </c>
      <c r="I24" s="116"/>
      <c r="J24" s="116"/>
      <c r="K24" s="116"/>
      <c r="L24" s="114"/>
      <c r="M24" s="114">
        <v>1</v>
      </c>
      <c r="N24" s="114">
        <v>1</v>
      </c>
      <c r="O24" s="114"/>
      <c r="P24" s="114"/>
      <c r="Q24" s="114"/>
      <c r="R24" s="114"/>
      <c r="S24" s="114"/>
      <c r="T24" s="114"/>
      <c r="U24" s="114"/>
      <c r="V24" s="114"/>
    </row>
    <row r="25" s="107" customFormat="1" ht="40" customHeight="1" spans="1:22">
      <c r="A25" s="116"/>
      <c r="B25" s="116"/>
      <c r="C25" s="116"/>
      <c r="D25" s="116" t="s">
        <v>68</v>
      </c>
      <c r="E25" s="112" t="s">
        <v>52</v>
      </c>
      <c r="F25" s="112" t="s">
        <v>69</v>
      </c>
      <c r="G25" s="116"/>
      <c r="H25" s="116"/>
      <c r="I25" s="116"/>
      <c r="J25" s="116">
        <v>7</v>
      </c>
      <c r="K25" s="116"/>
      <c r="L25" s="114">
        <v>1</v>
      </c>
      <c r="M25" s="114">
        <v>1</v>
      </c>
      <c r="N25" s="114">
        <v>1</v>
      </c>
      <c r="O25" s="114">
        <v>1</v>
      </c>
      <c r="P25" s="114">
        <v>1</v>
      </c>
      <c r="Q25" s="114">
        <v>1</v>
      </c>
      <c r="R25" s="114">
        <v>1</v>
      </c>
      <c r="S25" s="114"/>
      <c r="T25" s="114"/>
      <c r="U25" s="114"/>
      <c r="V25" s="114"/>
    </row>
    <row r="26" s="107" customFormat="1" ht="40" customHeight="1" spans="1:22">
      <c r="A26" s="116"/>
      <c r="B26" s="118"/>
      <c r="C26" s="118"/>
      <c r="D26" s="117" t="s">
        <v>70</v>
      </c>
      <c r="E26" s="112" t="s">
        <v>52</v>
      </c>
      <c r="F26" s="116" t="s">
        <v>71</v>
      </c>
      <c r="G26" s="116"/>
      <c r="H26" s="116">
        <v>2</v>
      </c>
      <c r="I26" s="116"/>
      <c r="J26" s="116"/>
      <c r="K26" s="116"/>
      <c r="L26" s="114"/>
      <c r="M26" s="114">
        <v>1</v>
      </c>
      <c r="N26" s="114">
        <v>1</v>
      </c>
      <c r="O26" s="114">
        <v>1</v>
      </c>
      <c r="P26" s="114">
        <v>1</v>
      </c>
      <c r="Q26" s="114">
        <v>1</v>
      </c>
      <c r="R26" s="114">
        <v>1</v>
      </c>
      <c r="S26" s="114"/>
      <c r="T26" s="114"/>
      <c r="U26" s="114"/>
      <c r="V26" s="114"/>
    </row>
    <row r="27" s="107" customFormat="1" ht="75" customHeight="1" spans="1:22">
      <c r="A27" s="116">
        <v>4</v>
      </c>
      <c r="B27" s="116" t="s">
        <v>72</v>
      </c>
      <c r="C27" s="116" t="s">
        <v>73</v>
      </c>
      <c r="D27" s="116" t="s">
        <v>74</v>
      </c>
      <c r="E27" s="112" t="s">
        <v>52</v>
      </c>
      <c r="F27" s="116" t="s">
        <v>47</v>
      </c>
      <c r="G27" s="119"/>
      <c r="H27" s="116"/>
      <c r="I27" s="116"/>
      <c r="J27" s="116">
        <v>10</v>
      </c>
      <c r="K27" s="116"/>
      <c r="L27" s="114">
        <v>1</v>
      </c>
      <c r="M27" s="114">
        <v>1</v>
      </c>
      <c r="N27" s="114">
        <v>1</v>
      </c>
      <c r="O27" s="114">
        <v>1</v>
      </c>
      <c r="P27" s="114">
        <v>1</v>
      </c>
      <c r="Q27" s="114">
        <v>1</v>
      </c>
      <c r="R27" s="114">
        <v>1</v>
      </c>
      <c r="S27" s="114">
        <v>1</v>
      </c>
      <c r="T27" s="114">
        <v>1</v>
      </c>
      <c r="U27" s="114">
        <v>1</v>
      </c>
      <c r="V27" s="114"/>
    </row>
    <row r="28" s="107" customFormat="1" ht="40" customHeight="1" spans="1:22">
      <c r="A28" s="116">
        <v>5</v>
      </c>
      <c r="B28" s="116" t="s">
        <v>75</v>
      </c>
      <c r="C28" s="116" t="s">
        <v>76</v>
      </c>
      <c r="D28" s="116" t="s">
        <v>77</v>
      </c>
      <c r="E28" s="112" t="s">
        <v>52</v>
      </c>
      <c r="F28" s="112" t="s">
        <v>38</v>
      </c>
      <c r="G28" s="116">
        <v>1</v>
      </c>
      <c r="H28" s="116"/>
      <c r="I28" s="116"/>
      <c r="J28" s="116"/>
      <c r="K28" s="116"/>
      <c r="L28" s="114">
        <v>1</v>
      </c>
      <c r="M28" s="114">
        <v>1</v>
      </c>
      <c r="N28" s="114">
        <v>1</v>
      </c>
      <c r="O28" s="114">
        <v>1</v>
      </c>
      <c r="P28" s="114">
        <v>1</v>
      </c>
      <c r="Q28" s="114">
        <v>1</v>
      </c>
      <c r="R28" s="114">
        <v>1</v>
      </c>
      <c r="S28" s="114">
        <v>1</v>
      </c>
      <c r="T28" s="114"/>
      <c r="U28" s="114"/>
      <c r="V28" s="114"/>
    </row>
    <row r="29" s="107" customFormat="1" ht="40" customHeight="1" spans="1:22">
      <c r="A29" s="116"/>
      <c r="B29" s="118"/>
      <c r="C29" s="118"/>
      <c r="D29" s="116" t="s">
        <v>78</v>
      </c>
      <c r="E29" s="112" t="s">
        <v>52</v>
      </c>
      <c r="F29" s="112" t="s">
        <v>33</v>
      </c>
      <c r="G29" s="116"/>
      <c r="H29" s="116">
        <v>3</v>
      </c>
      <c r="I29" s="116"/>
      <c r="J29" s="116"/>
      <c r="K29" s="116"/>
      <c r="L29" s="114">
        <v>1</v>
      </c>
      <c r="M29" s="114">
        <v>1</v>
      </c>
      <c r="N29" s="114">
        <v>1</v>
      </c>
      <c r="O29" s="114">
        <v>1</v>
      </c>
      <c r="P29" s="114">
        <v>1</v>
      </c>
      <c r="Q29" s="114">
        <v>1</v>
      </c>
      <c r="R29" s="114">
        <v>1</v>
      </c>
      <c r="S29" s="114">
        <v>1</v>
      </c>
      <c r="T29" s="114"/>
      <c r="U29" s="114"/>
      <c r="V29" s="114"/>
    </row>
    <row r="30" s="107" customFormat="1" ht="84" customHeight="1" spans="1:22">
      <c r="A30" s="116"/>
      <c r="B30" s="118"/>
      <c r="C30" s="116" t="s">
        <v>79</v>
      </c>
      <c r="D30" s="116" t="s">
        <v>80</v>
      </c>
      <c r="E30" s="112" t="s">
        <v>52</v>
      </c>
      <c r="F30" s="112" t="s">
        <v>38</v>
      </c>
      <c r="G30" s="116">
        <v>1</v>
      </c>
      <c r="H30" s="116"/>
      <c r="I30" s="116"/>
      <c r="J30" s="116"/>
      <c r="K30" s="116"/>
      <c r="L30" s="114">
        <v>1</v>
      </c>
      <c r="M30" s="114">
        <v>1</v>
      </c>
      <c r="N30" s="114">
        <v>1</v>
      </c>
      <c r="O30" s="114">
        <v>1</v>
      </c>
      <c r="P30" s="114">
        <v>1</v>
      </c>
      <c r="Q30" s="114">
        <v>1</v>
      </c>
      <c r="R30" s="114">
        <v>1</v>
      </c>
      <c r="S30" s="114">
        <v>1</v>
      </c>
      <c r="T30" s="114"/>
      <c r="U30" s="114"/>
      <c r="V30" s="114"/>
    </row>
    <row r="31" s="107" customFormat="1" ht="84" customHeight="1" spans="1:22">
      <c r="A31" s="116"/>
      <c r="B31" s="118"/>
      <c r="C31" s="116"/>
      <c r="D31" s="116" t="s">
        <v>81</v>
      </c>
      <c r="E31" s="112" t="s">
        <v>52</v>
      </c>
      <c r="F31" s="112" t="s">
        <v>33</v>
      </c>
      <c r="G31" s="116"/>
      <c r="H31" s="116">
        <v>9</v>
      </c>
      <c r="I31" s="116"/>
      <c r="J31" s="116"/>
      <c r="K31" s="116"/>
      <c r="L31" s="114">
        <v>1</v>
      </c>
      <c r="M31" s="114">
        <v>1</v>
      </c>
      <c r="N31" s="114">
        <v>1</v>
      </c>
      <c r="O31" s="114">
        <v>1</v>
      </c>
      <c r="P31" s="114">
        <v>1</v>
      </c>
      <c r="Q31" s="114">
        <v>1</v>
      </c>
      <c r="R31" s="114">
        <v>1</v>
      </c>
      <c r="S31" s="114">
        <v>1</v>
      </c>
      <c r="T31" s="114"/>
      <c r="U31" s="114"/>
      <c r="V31" s="114"/>
    </row>
    <row r="32" s="107" customFormat="1" ht="84" customHeight="1" spans="1:22">
      <c r="A32" s="116"/>
      <c r="B32" s="118"/>
      <c r="C32" s="116" t="s">
        <v>82</v>
      </c>
      <c r="D32" s="116" t="s">
        <v>83</v>
      </c>
      <c r="E32" s="112" t="s">
        <v>52</v>
      </c>
      <c r="F32" s="112" t="s">
        <v>69</v>
      </c>
      <c r="G32" s="116"/>
      <c r="H32" s="116"/>
      <c r="I32" s="116"/>
      <c r="J32" s="116"/>
      <c r="K32" s="116"/>
      <c r="L32" s="114">
        <v>1</v>
      </c>
      <c r="M32" s="114">
        <v>1</v>
      </c>
      <c r="N32" s="114">
        <v>1</v>
      </c>
      <c r="O32" s="114">
        <v>1</v>
      </c>
      <c r="P32" s="114">
        <v>1</v>
      </c>
      <c r="Q32" s="114">
        <v>1</v>
      </c>
      <c r="R32" s="114">
        <v>1</v>
      </c>
      <c r="S32" s="114">
        <v>1</v>
      </c>
      <c r="T32" s="114">
        <v>1</v>
      </c>
      <c r="U32" s="114">
        <v>1</v>
      </c>
      <c r="V32" s="114"/>
    </row>
    <row r="33" s="107" customFormat="1" ht="50" customHeight="1" spans="1:22">
      <c r="A33" s="116"/>
      <c r="B33" s="118"/>
      <c r="C33" s="116" t="s">
        <v>84</v>
      </c>
      <c r="D33" s="114" t="s">
        <v>85</v>
      </c>
      <c r="E33" s="112" t="s">
        <v>52</v>
      </c>
      <c r="F33" s="112" t="s">
        <v>86</v>
      </c>
      <c r="G33" s="113"/>
      <c r="H33" s="113"/>
      <c r="I33" s="116"/>
      <c r="J33" s="116"/>
      <c r="K33" s="116"/>
      <c r="L33" s="114">
        <v>1</v>
      </c>
      <c r="M33" s="114">
        <v>1</v>
      </c>
      <c r="N33" s="114">
        <v>1</v>
      </c>
      <c r="O33" s="114">
        <v>1</v>
      </c>
      <c r="P33" s="114">
        <v>1</v>
      </c>
      <c r="Q33" s="114">
        <v>1</v>
      </c>
      <c r="R33" s="114">
        <v>1</v>
      </c>
      <c r="S33" s="114"/>
      <c r="T33" s="114"/>
      <c r="U33" s="114"/>
      <c r="V33" s="114"/>
    </row>
    <row r="34" s="107" customFormat="1" ht="29" spans="1:22">
      <c r="A34" s="116">
        <v>6</v>
      </c>
      <c r="B34" s="116" t="s">
        <v>87</v>
      </c>
      <c r="C34" s="116" t="s">
        <v>88</v>
      </c>
      <c r="D34" s="116" t="s">
        <v>77</v>
      </c>
      <c r="E34" s="112" t="s">
        <v>52</v>
      </c>
      <c r="F34" s="112" t="s">
        <v>38</v>
      </c>
      <c r="G34" s="116">
        <v>3</v>
      </c>
      <c r="H34" s="116"/>
      <c r="I34" s="116"/>
      <c r="J34" s="116"/>
      <c r="K34" s="116"/>
      <c r="L34" s="116">
        <v>0</v>
      </c>
      <c r="M34" s="116">
        <v>1</v>
      </c>
      <c r="N34" s="116">
        <v>2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/>
      <c r="U34" s="116"/>
      <c r="V34" s="116"/>
    </row>
    <row r="35" s="107" customFormat="1" ht="29" spans="1:22">
      <c r="A35" s="116"/>
      <c r="B35" s="118"/>
      <c r="C35" s="118"/>
      <c r="D35" s="116" t="s">
        <v>78</v>
      </c>
      <c r="E35" s="112" t="s">
        <v>52</v>
      </c>
      <c r="F35" s="112" t="s">
        <v>33</v>
      </c>
      <c r="G35" s="116"/>
      <c r="H35" s="116">
        <v>12</v>
      </c>
      <c r="I35" s="116"/>
      <c r="J35" s="116"/>
      <c r="K35" s="116"/>
      <c r="L35" s="116">
        <v>0</v>
      </c>
      <c r="M35" s="116">
        <v>1</v>
      </c>
      <c r="N35" s="116">
        <v>5</v>
      </c>
      <c r="O35" s="116">
        <v>1</v>
      </c>
      <c r="P35" s="116">
        <v>1</v>
      </c>
      <c r="Q35" s="116">
        <v>2</v>
      </c>
      <c r="R35" s="116">
        <v>2</v>
      </c>
      <c r="S35" s="116"/>
      <c r="T35" s="116"/>
      <c r="U35" s="116"/>
      <c r="V35" s="116"/>
    </row>
    <row r="36" s="107" customFormat="1" ht="29" spans="1:22">
      <c r="A36" s="116"/>
      <c r="B36" s="118"/>
      <c r="C36" s="116" t="s">
        <v>89</v>
      </c>
      <c r="D36" s="116" t="s">
        <v>80</v>
      </c>
      <c r="E36" s="112" t="s">
        <v>52</v>
      </c>
      <c r="F36" s="112" t="s">
        <v>38</v>
      </c>
      <c r="G36" s="116">
        <v>3</v>
      </c>
      <c r="H36" s="116"/>
      <c r="I36" s="116"/>
      <c r="J36" s="116"/>
      <c r="K36" s="116"/>
      <c r="L36" s="116">
        <v>0</v>
      </c>
      <c r="M36" s="116">
        <v>0</v>
      </c>
      <c r="N36" s="116">
        <v>2</v>
      </c>
      <c r="O36" s="116">
        <v>0</v>
      </c>
      <c r="P36" s="116">
        <v>0</v>
      </c>
      <c r="Q36" s="116">
        <v>1</v>
      </c>
      <c r="R36" s="116">
        <v>0</v>
      </c>
      <c r="S36" s="116"/>
      <c r="T36" s="116"/>
      <c r="U36" s="116"/>
      <c r="V36" s="116"/>
    </row>
    <row r="37" s="107" customFormat="1" ht="29" spans="1:22">
      <c r="A37" s="116"/>
      <c r="B37" s="118"/>
      <c r="C37" s="118"/>
      <c r="D37" s="116" t="s">
        <v>81</v>
      </c>
      <c r="E37" s="112" t="s">
        <v>52</v>
      </c>
      <c r="F37" s="112" t="s">
        <v>33</v>
      </c>
      <c r="G37" s="116"/>
      <c r="H37" s="116">
        <v>30</v>
      </c>
      <c r="I37" s="116"/>
      <c r="J37" s="116"/>
      <c r="K37" s="116"/>
      <c r="L37" s="116">
        <v>0</v>
      </c>
      <c r="M37" s="116">
        <v>5</v>
      </c>
      <c r="N37" s="116">
        <v>5</v>
      </c>
      <c r="O37" s="116">
        <v>6</v>
      </c>
      <c r="P37" s="116">
        <v>6</v>
      </c>
      <c r="Q37" s="116">
        <v>7</v>
      </c>
      <c r="R37" s="116">
        <v>8</v>
      </c>
      <c r="S37" s="116"/>
      <c r="T37" s="116"/>
      <c r="U37" s="116"/>
      <c r="V37" s="116"/>
    </row>
    <row r="38" s="107" customFormat="1" ht="29" spans="1:22">
      <c r="A38" s="116"/>
      <c r="B38" s="118"/>
      <c r="C38" s="117" t="s">
        <v>90</v>
      </c>
      <c r="D38" s="116" t="s">
        <v>91</v>
      </c>
      <c r="E38" s="112" t="s">
        <v>52</v>
      </c>
      <c r="F38" s="112" t="s">
        <v>86</v>
      </c>
      <c r="G38" s="116">
        <v>3</v>
      </c>
      <c r="H38" s="116">
        <v>10</v>
      </c>
      <c r="I38" s="116"/>
      <c r="J38" s="116"/>
      <c r="K38" s="116"/>
      <c r="L38" s="114">
        <v>1</v>
      </c>
      <c r="M38" s="114">
        <v>1</v>
      </c>
      <c r="N38" s="114">
        <v>1</v>
      </c>
      <c r="O38" s="114">
        <v>1</v>
      </c>
      <c r="P38" s="114">
        <v>1</v>
      </c>
      <c r="Q38" s="114">
        <v>1</v>
      </c>
      <c r="R38" s="114">
        <v>1</v>
      </c>
      <c r="S38" s="114"/>
      <c r="T38" s="114"/>
      <c r="U38" s="114"/>
      <c r="V38" s="114"/>
    </row>
    <row r="39" s="107" customFormat="1" ht="45.75" customHeight="1" spans="1:22">
      <c r="A39" s="116"/>
      <c r="B39" s="118"/>
      <c r="C39" s="117" t="s">
        <v>92</v>
      </c>
      <c r="D39" s="116" t="s">
        <v>93</v>
      </c>
      <c r="E39" s="112" t="s">
        <v>52</v>
      </c>
      <c r="F39" s="112" t="s">
        <v>33</v>
      </c>
      <c r="G39" s="116"/>
      <c r="H39" s="116">
        <v>10</v>
      </c>
      <c r="I39" s="116"/>
      <c r="J39" s="116"/>
      <c r="K39" s="116"/>
      <c r="L39" s="114">
        <v>1</v>
      </c>
      <c r="M39" s="114">
        <v>1</v>
      </c>
      <c r="N39" s="114">
        <v>1</v>
      </c>
      <c r="O39" s="114">
        <v>1</v>
      </c>
      <c r="P39" s="114">
        <v>1</v>
      </c>
      <c r="Q39" s="114">
        <v>1</v>
      </c>
      <c r="R39" s="114">
        <v>1</v>
      </c>
      <c r="S39" s="114"/>
      <c r="T39" s="114"/>
      <c r="U39" s="114"/>
      <c r="V39" s="114"/>
    </row>
    <row r="40" s="107" customFormat="1" ht="29" spans="1:22">
      <c r="A40" s="116"/>
      <c r="B40" s="118"/>
      <c r="C40" s="117" t="s">
        <v>94</v>
      </c>
      <c r="D40" s="116" t="s">
        <v>95</v>
      </c>
      <c r="E40" s="112" t="s">
        <v>52</v>
      </c>
      <c r="F40" s="112" t="s">
        <v>96</v>
      </c>
      <c r="G40" s="116"/>
      <c r="H40" s="116"/>
      <c r="I40" s="116"/>
      <c r="J40" s="116"/>
      <c r="K40" s="116"/>
      <c r="L40" s="114" t="s">
        <v>97</v>
      </c>
      <c r="M40" s="114" t="s">
        <v>97</v>
      </c>
      <c r="N40" s="114" t="s">
        <v>97</v>
      </c>
      <c r="O40" s="114" t="s">
        <v>97</v>
      </c>
      <c r="P40" s="114" t="s">
        <v>97</v>
      </c>
      <c r="Q40" s="114" t="s">
        <v>97</v>
      </c>
      <c r="R40" s="114" t="s">
        <v>97</v>
      </c>
      <c r="S40" s="114"/>
      <c r="T40" s="114"/>
      <c r="U40" s="114"/>
      <c r="V40" s="114"/>
    </row>
    <row r="41" s="107" customFormat="1" ht="39" customHeight="1" spans="1:22">
      <c r="A41" s="116"/>
      <c r="B41" s="118"/>
      <c r="C41" s="116" t="s">
        <v>98</v>
      </c>
      <c r="D41" s="116" t="s">
        <v>51</v>
      </c>
      <c r="E41" s="116" t="s">
        <v>21</v>
      </c>
      <c r="F41" s="112" t="s">
        <v>38</v>
      </c>
      <c r="G41" s="116">
        <v>1</v>
      </c>
      <c r="H41" s="116"/>
      <c r="I41" s="116"/>
      <c r="J41" s="116"/>
      <c r="K41" s="116"/>
      <c r="L41" s="114"/>
      <c r="M41" s="114"/>
      <c r="N41" s="114"/>
      <c r="O41" s="114"/>
      <c r="P41" s="114"/>
      <c r="Q41" s="114"/>
      <c r="R41" s="114"/>
      <c r="S41" s="114">
        <v>1</v>
      </c>
      <c r="T41" s="114"/>
      <c r="U41" s="114"/>
      <c r="V41" s="114"/>
    </row>
    <row r="42" s="107" customFormat="1" ht="44" customHeight="1" spans="1:22">
      <c r="A42" s="116"/>
      <c r="B42" s="118"/>
      <c r="C42" s="118"/>
      <c r="D42" s="116" t="s">
        <v>99</v>
      </c>
      <c r="E42" s="116" t="s">
        <v>21</v>
      </c>
      <c r="F42" s="112" t="s">
        <v>33</v>
      </c>
      <c r="G42" s="116"/>
      <c r="H42" s="116">
        <v>2</v>
      </c>
      <c r="I42" s="116"/>
      <c r="J42" s="116"/>
      <c r="K42" s="116"/>
      <c r="L42" s="114"/>
      <c r="M42" s="114"/>
      <c r="N42" s="114"/>
      <c r="O42" s="114"/>
      <c r="P42" s="114"/>
      <c r="Q42" s="114"/>
      <c r="R42" s="114"/>
      <c r="S42" s="114">
        <v>2</v>
      </c>
      <c r="T42" s="114"/>
      <c r="U42" s="114"/>
      <c r="V42" s="114"/>
    </row>
    <row r="43" s="107" customFormat="1" ht="67.25" customHeight="1" spans="1:22">
      <c r="A43" s="116"/>
      <c r="B43" s="118"/>
      <c r="C43" s="116" t="s">
        <v>100</v>
      </c>
      <c r="D43" s="116" t="s">
        <v>101</v>
      </c>
      <c r="E43" s="116" t="s">
        <v>102</v>
      </c>
      <c r="F43" s="112" t="s">
        <v>71</v>
      </c>
      <c r="G43" s="116">
        <v>1</v>
      </c>
      <c r="H43" s="116">
        <v>1</v>
      </c>
      <c r="I43" s="116"/>
      <c r="J43" s="116"/>
      <c r="K43" s="116"/>
      <c r="L43" s="114">
        <v>1</v>
      </c>
      <c r="M43" s="114">
        <v>1</v>
      </c>
      <c r="N43" s="114">
        <v>1</v>
      </c>
      <c r="O43" s="114">
        <v>1</v>
      </c>
      <c r="P43" s="114">
        <v>1</v>
      </c>
      <c r="Q43" s="114">
        <v>1</v>
      </c>
      <c r="R43" s="114">
        <v>1</v>
      </c>
      <c r="S43" s="114"/>
      <c r="T43" s="114"/>
      <c r="U43" s="114"/>
      <c r="V43" s="114"/>
    </row>
    <row r="44" s="107" customFormat="1" ht="67.25" customHeight="1" spans="1:22">
      <c r="A44" s="116"/>
      <c r="B44" s="118"/>
      <c r="C44" s="116" t="s">
        <v>103</v>
      </c>
      <c r="D44" s="116" t="s">
        <v>104</v>
      </c>
      <c r="E44" s="116" t="s">
        <v>21</v>
      </c>
      <c r="F44" s="112" t="s">
        <v>96</v>
      </c>
      <c r="G44" s="116"/>
      <c r="H44" s="116"/>
      <c r="I44" s="116"/>
      <c r="J44" s="116"/>
      <c r="K44" s="116"/>
      <c r="L44" s="114" t="s">
        <v>97</v>
      </c>
      <c r="M44" s="114" t="s">
        <v>97</v>
      </c>
      <c r="N44" s="114" t="s">
        <v>97</v>
      </c>
      <c r="O44" s="114" t="s">
        <v>97</v>
      </c>
      <c r="P44" s="114" t="s">
        <v>97</v>
      </c>
      <c r="Q44" s="114" t="s">
        <v>97</v>
      </c>
      <c r="R44" s="114" t="s">
        <v>97</v>
      </c>
      <c r="S44" s="114"/>
      <c r="T44" s="114"/>
      <c r="U44" s="114"/>
      <c r="V44" s="114"/>
    </row>
    <row r="45" s="107" customFormat="1" ht="57" customHeight="1" spans="1:22">
      <c r="A45" s="116"/>
      <c r="B45" s="118"/>
      <c r="C45" s="116" t="s">
        <v>105</v>
      </c>
      <c r="D45" s="116" t="s">
        <v>106</v>
      </c>
      <c r="E45" s="116" t="s">
        <v>21</v>
      </c>
      <c r="F45" s="112" t="s">
        <v>33</v>
      </c>
      <c r="G45" s="116"/>
      <c r="H45" s="116">
        <v>2</v>
      </c>
      <c r="I45" s="116"/>
      <c r="J45" s="116"/>
      <c r="K45" s="116"/>
      <c r="L45" s="114" t="s">
        <v>97</v>
      </c>
      <c r="M45" s="114" t="s">
        <v>97</v>
      </c>
      <c r="N45" s="114" t="s">
        <v>97</v>
      </c>
      <c r="O45" s="114" t="s">
        <v>97</v>
      </c>
      <c r="P45" s="114" t="s">
        <v>97</v>
      </c>
      <c r="Q45" s="114" t="s">
        <v>97</v>
      </c>
      <c r="R45" s="114" t="s">
        <v>97</v>
      </c>
      <c r="S45" s="114" t="s">
        <v>97</v>
      </c>
      <c r="T45" s="114"/>
      <c r="U45" s="114"/>
      <c r="V45" s="114"/>
    </row>
    <row r="46" s="107" customFormat="1" ht="45" customHeight="1" spans="1:22">
      <c r="A46" s="112">
        <v>7</v>
      </c>
      <c r="B46" s="112" t="s">
        <v>107</v>
      </c>
      <c r="C46" s="120" t="s">
        <v>108</v>
      </c>
      <c r="D46" s="116" t="s">
        <v>77</v>
      </c>
      <c r="E46" s="120" t="s">
        <v>109</v>
      </c>
      <c r="F46" s="112" t="s">
        <v>38</v>
      </c>
      <c r="G46" s="120">
        <v>1</v>
      </c>
      <c r="H46" s="121"/>
      <c r="I46" s="123"/>
      <c r="J46" s="123"/>
      <c r="K46" s="123"/>
      <c r="L46" s="114">
        <v>1</v>
      </c>
      <c r="M46" s="114">
        <v>1</v>
      </c>
      <c r="N46" s="114">
        <v>1</v>
      </c>
      <c r="O46" s="114">
        <v>1</v>
      </c>
      <c r="P46" s="114">
        <v>1</v>
      </c>
      <c r="Q46" s="114">
        <v>1</v>
      </c>
      <c r="R46" s="114">
        <v>1</v>
      </c>
      <c r="S46" s="114"/>
      <c r="T46" s="114"/>
      <c r="U46" s="114">
        <v>1</v>
      </c>
      <c r="V46" s="114"/>
    </row>
    <row r="47" s="107" customFormat="1" ht="45" customHeight="1" spans="1:22">
      <c r="A47" s="112"/>
      <c r="B47" s="112"/>
      <c r="C47" s="120" t="s">
        <v>110</v>
      </c>
      <c r="D47" s="116" t="s">
        <v>78</v>
      </c>
      <c r="E47" s="120" t="s">
        <v>109</v>
      </c>
      <c r="F47" s="112" t="s">
        <v>33</v>
      </c>
      <c r="G47" s="120"/>
      <c r="H47" s="120">
        <v>2</v>
      </c>
      <c r="I47" s="123"/>
      <c r="J47" s="123"/>
      <c r="K47" s="123"/>
      <c r="L47" s="114">
        <v>1</v>
      </c>
      <c r="M47" s="114">
        <v>1</v>
      </c>
      <c r="N47" s="114">
        <v>1</v>
      </c>
      <c r="O47" s="114">
        <v>1</v>
      </c>
      <c r="P47" s="114">
        <v>1</v>
      </c>
      <c r="Q47" s="114">
        <v>1</v>
      </c>
      <c r="R47" s="114">
        <v>1</v>
      </c>
      <c r="S47" s="114"/>
      <c r="T47" s="114"/>
      <c r="U47" s="114">
        <v>1</v>
      </c>
      <c r="V47" s="114"/>
    </row>
    <row r="48" s="107" customFormat="1" ht="45" customHeight="1" spans="1:22">
      <c r="A48" s="112"/>
      <c r="B48" s="112"/>
      <c r="C48" s="120" t="s">
        <v>111</v>
      </c>
      <c r="D48" s="120" t="s">
        <v>80</v>
      </c>
      <c r="E48" s="120" t="s">
        <v>109</v>
      </c>
      <c r="F48" s="112" t="s">
        <v>38</v>
      </c>
      <c r="G48" s="120">
        <v>1</v>
      </c>
      <c r="H48" s="121"/>
      <c r="I48" s="120"/>
      <c r="J48" s="120"/>
      <c r="K48" s="120"/>
      <c r="L48" s="114">
        <v>1</v>
      </c>
      <c r="M48" s="114">
        <v>1</v>
      </c>
      <c r="N48" s="114">
        <v>1</v>
      </c>
      <c r="O48" s="114">
        <v>1</v>
      </c>
      <c r="P48" s="114">
        <v>1</v>
      </c>
      <c r="Q48" s="114">
        <v>1</v>
      </c>
      <c r="R48" s="114">
        <v>1</v>
      </c>
      <c r="S48" s="114"/>
      <c r="T48" s="114"/>
      <c r="U48" s="114">
        <v>1</v>
      </c>
      <c r="V48" s="114"/>
    </row>
    <row r="49" s="107" customFormat="1" ht="45" customHeight="1" spans="1:22">
      <c r="A49" s="112"/>
      <c r="B49" s="112"/>
      <c r="C49" s="120" t="s">
        <v>112</v>
      </c>
      <c r="D49" s="116" t="s">
        <v>81</v>
      </c>
      <c r="E49" s="120" t="s">
        <v>109</v>
      </c>
      <c r="F49" s="112" t="s">
        <v>33</v>
      </c>
      <c r="G49" s="120"/>
      <c r="H49" s="120">
        <v>9</v>
      </c>
      <c r="I49" s="120"/>
      <c r="J49" s="120"/>
      <c r="K49" s="120"/>
      <c r="L49" s="114">
        <v>1</v>
      </c>
      <c r="M49" s="114">
        <v>1</v>
      </c>
      <c r="N49" s="114">
        <v>1</v>
      </c>
      <c r="O49" s="114">
        <v>1</v>
      </c>
      <c r="P49" s="114">
        <v>1</v>
      </c>
      <c r="Q49" s="114">
        <v>1</v>
      </c>
      <c r="R49" s="114">
        <v>1</v>
      </c>
      <c r="S49" s="114"/>
      <c r="T49" s="114"/>
      <c r="U49" s="114">
        <v>1</v>
      </c>
      <c r="V49" s="114"/>
    </row>
    <row r="50" s="107" customFormat="1" ht="49.7" customHeight="1" spans="1:22">
      <c r="A50" s="112"/>
      <c r="B50" s="112"/>
      <c r="C50" s="112" t="s">
        <v>113</v>
      </c>
      <c r="D50" s="116" t="s">
        <v>77</v>
      </c>
      <c r="E50" s="120" t="s">
        <v>114</v>
      </c>
      <c r="F50" s="112" t="s">
        <v>38</v>
      </c>
      <c r="G50" s="112">
        <v>1</v>
      </c>
      <c r="H50" s="112">
        <v>1</v>
      </c>
      <c r="I50" s="112"/>
      <c r="J50" s="112"/>
      <c r="K50" s="112"/>
      <c r="L50" s="114">
        <v>1</v>
      </c>
      <c r="M50" s="114">
        <v>1</v>
      </c>
      <c r="N50" s="114">
        <v>1</v>
      </c>
      <c r="O50" s="114">
        <v>1</v>
      </c>
      <c r="P50" s="114">
        <v>1</v>
      </c>
      <c r="Q50" s="114">
        <v>1</v>
      </c>
      <c r="R50" s="114">
        <v>1</v>
      </c>
      <c r="S50" s="114"/>
      <c r="T50" s="114"/>
      <c r="U50" s="114">
        <v>1</v>
      </c>
      <c r="V50" s="114"/>
    </row>
    <row r="51" s="107" customFormat="1" ht="81" customHeight="1" spans="1:22">
      <c r="A51" s="112"/>
      <c r="B51" s="112"/>
      <c r="C51" s="112" t="s">
        <v>115</v>
      </c>
      <c r="D51" s="120" t="s">
        <v>80</v>
      </c>
      <c r="E51" s="120" t="s">
        <v>114</v>
      </c>
      <c r="F51" s="112" t="s">
        <v>38</v>
      </c>
      <c r="G51" s="112">
        <v>1</v>
      </c>
      <c r="H51" s="112">
        <v>2</v>
      </c>
      <c r="I51" s="112"/>
      <c r="J51" s="112"/>
      <c r="K51" s="112"/>
      <c r="L51" s="114">
        <v>1</v>
      </c>
      <c r="M51" s="114">
        <v>1</v>
      </c>
      <c r="N51" s="114">
        <v>1</v>
      </c>
      <c r="O51" s="114">
        <v>1</v>
      </c>
      <c r="P51" s="114">
        <v>1</v>
      </c>
      <c r="Q51" s="114">
        <v>1</v>
      </c>
      <c r="R51" s="114">
        <v>1</v>
      </c>
      <c r="S51" s="114"/>
      <c r="T51" s="114"/>
      <c r="U51" s="114">
        <v>1</v>
      </c>
      <c r="V51" s="114"/>
    </row>
    <row r="52" s="107" customFormat="1" ht="29" spans="1:22">
      <c r="A52" s="116">
        <v>8</v>
      </c>
      <c r="B52" s="116" t="s">
        <v>116</v>
      </c>
      <c r="C52" s="116" t="s">
        <v>117</v>
      </c>
      <c r="D52" s="116" t="s">
        <v>118</v>
      </c>
      <c r="E52" s="112" t="s">
        <v>52</v>
      </c>
      <c r="F52" s="112" t="s">
        <v>33</v>
      </c>
      <c r="G52" s="116"/>
      <c r="H52" s="116">
        <v>2</v>
      </c>
      <c r="I52" s="116"/>
      <c r="J52" s="116"/>
      <c r="K52" s="116"/>
      <c r="L52" s="114">
        <v>1</v>
      </c>
      <c r="M52" s="114">
        <v>1</v>
      </c>
      <c r="N52" s="114">
        <v>1</v>
      </c>
      <c r="O52" s="114">
        <v>1</v>
      </c>
      <c r="P52" s="114">
        <v>1</v>
      </c>
      <c r="Q52" s="114">
        <v>1</v>
      </c>
      <c r="R52" s="114">
        <v>1</v>
      </c>
      <c r="S52" s="114"/>
      <c r="T52" s="114"/>
      <c r="U52" s="114"/>
      <c r="V52" s="114"/>
    </row>
    <row r="53" s="107" customFormat="1" ht="29" spans="1:22">
      <c r="A53" s="116"/>
      <c r="B53" s="116"/>
      <c r="C53" s="116" t="s">
        <v>119</v>
      </c>
      <c r="D53" s="116" t="s">
        <v>120</v>
      </c>
      <c r="E53" s="112" t="s">
        <v>52</v>
      </c>
      <c r="F53" s="112" t="s">
        <v>33</v>
      </c>
      <c r="G53" s="116"/>
      <c r="H53" s="116">
        <v>1</v>
      </c>
      <c r="I53" s="116"/>
      <c r="J53" s="116"/>
      <c r="K53" s="116"/>
      <c r="L53" s="114">
        <v>1</v>
      </c>
      <c r="M53" s="114">
        <v>1</v>
      </c>
      <c r="N53" s="114">
        <v>1</v>
      </c>
      <c r="O53" s="114">
        <v>1</v>
      </c>
      <c r="P53" s="114">
        <v>1</v>
      </c>
      <c r="Q53" s="114">
        <v>1</v>
      </c>
      <c r="R53" s="114">
        <v>1</v>
      </c>
      <c r="S53" s="114"/>
      <c r="T53" s="114"/>
      <c r="U53" s="114"/>
      <c r="V53" s="114"/>
    </row>
    <row r="54" s="107" customFormat="1" ht="29" spans="1:22">
      <c r="A54" s="116"/>
      <c r="B54" s="116"/>
      <c r="C54" s="116" t="s">
        <v>121</v>
      </c>
      <c r="D54" s="116" t="s">
        <v>122</v>
      </c>
      <c r="E54" s="112" t="s">
        <v>52</v>
      </c>
      <c r="F54" s="112" t="s">
        <v>71</v>
      </c>
      <c r="G54" s="116"/>
      <c r="H54" s="116">
        <v>9</v>
      </c>
      <c r="I54" s="116"/>
      <c r="J54" s="116"/>
      <c r="K54" s="116"/>
      <c r="L54" s="114">
        <v>1</v>
      </c>
      <c r="M54" s="114">
        <v>1</v>
      </c>
      <c r="N54" s="114">
        <v>1</v>
      </c>
      <c r="O54" s="114">
        <v>1</v>
      </c>
      <c r="P54" s="114">
        <v>1</v>
      </c>
      <c r="Q54" s="114">
        <v>1</v>
      </c>
      <c r="R54" s="114">
        <v>1</v>
      </c>
      <c r="S54" s="114"/>
      <c r="T54" s="114"/>
      <c r="U54" s="114"/>
      <c r="V54" s="114"/>
    </row>
    <row r="55" s="107" customFormat="1" ht="29" spans="1:22">
      <c r="A55" s="116"/>
      <c r="B55" s="118"/>
      <c r="C55" s="116" t="s">
        <v>123</v>
      </c>
      <c r="D55" s="116" t="s">
        <v>122</v>
      </c>
      <c r="E55" s="112" t="s">
        <v>52</v>
      </c>
      <c r="F55" s="112" t="s">
        <v>71</v>
      </c>
      <c r="G55" s="114"/>
      <c r="H55" s="116">
        <v>1</v>
      </c>
      <c r="I55" s="116"/>
      <c r="J55" s="116"/>
      <c r="K55" s="116"/>
      <c r="L55" s="114">
        <v>1</v>
      </c>
      <c r="M55" s="114">
        <v>1</v>
      </c>
      <c r="N55" s="114">
        <v>1</v>
      </c>
      <c r="O55" s="114">
        <v>1</v>
      </c>
      <c r="P55" s="114">
        <v>1</v>
      </c>
      <c r="Q55" s="114">
        <v>1</v>
      </c>
      <c r="R55" s="114">
        <v>1</v>
      </c>
      <c r="S55" s="114"/>
      <c r="T55" s="114"/>
      <c r="U55" s="114"/>
      <c r="V55" s="114"/>
    </row>
    <row r="56" s="107" customFormat="1" ht="50.25" customHeight="1" spans="1:22">
      <c r="A56" s="116">
        <v>9</v>
      </c>
      <c r="B56" s="116" t="s">
        <v>124</v>
      </c>
      <c r="C56" s="116" t="s">
        <v>125</v>
      </c>
      <c r="D56" s="116" t="s">
        <v>126</v>
      </c>
      <c r="E56" s="112" t="s">
        <v>52</v>
      </c>
      <c r="F56" s="112" t="s">
        <v>38</v>
      </c>
      <c r="G56" s="116"/>
      <c r="H56" s="116"/>
      <c r="I56" s="116"/>
      <c r="J56" s="116"/>
      <c r="K56" s="116"/>
      <c r="L56" s="114" t="s">
        <v>97</v>
      </c>
      <c r="M56" s="114" t="s">
        <v>97</v>
      </c>
      <c r="N56" s="114" t="s">
        <v>97</v>
      </c>
      <c r="O56" s="114" t="s">
        <v>97</v>
      </c>
      <c r="P56" s="114" t="s">
        <v>97</v>
      </c>
      <c r="Q56" s="114" t="s">
        <v>97</v>
      </c>
      <c r="R56" s="114" t="s">
        <v>97</v>
      </c>
      <c r="S56" s="114"/>
      <c r="T56" s="114"/>
      <c r="U56" s="114"/>
      <c r="V56" s="114"/>
    </row>
    <row r="57" s="107" customFormat="1" ht="40" customHeight="1" spans="1:22">
      <c r="A57" s="116">
        <v>10</v>
      </c>
      <c r="B57" s="116" t="s">
        <v>127</v>
      </c>
      <c r="C57" s="116" t="s">
        <v>128</v>
      </c>
      <c r="D57" s="116" t="s">
        <v>129</v>
      </c>
      <c r="E57" s="112" t="s">
        <v>52</v>
      </c>
      <c r="F57" s="112" t="s">
        <v>130</v>
      </c>
      <c r="G57" s="116">
        <v>1</v>
      </c>
      <c r="H57" s="116"/>
      <c r="I57" s="116"/>
      <c r="J57" s="116"/>
      <c r="K57" s="116"/>
      <c r="L57" s="114"/>
      <c r="M57" s="114">
        <v>1</v>
      </c>
      <c r="N57" s="114"/>
      <c r="O57" s="114"/>
      <c r="P57" s="114"/>
      <c r="Q57" s="114"/>
      <c r="R57" s="114"/>
      <c r="S57" s="114"/>
      <c r="T57" s="114"/>
      <c r="U57" s="114"/>
      <c r="V57" s="114"/>
    </row>
    <row r="58" s="107" customFormat="1" ht="40" customHeight="1" spans="1:22">
      <c r="A58" s="116"/>
      <c r="B58" s="116"/>
      <c r="C58" s="116"/>
      <c r="D58" s="117" t="s">
        <v>131</v>
      </c>
      <c r="E58" s="112" t="s">
        <v>52</v>
      </c>
      <c r="F58" s="112" t="s">
        <v>71</v>
      </c>
      <c r="G58" s="116"/>
      <c r="H58" s="116">
        <v>5</v>
      </c>
      <c r="I58" s="116"/>
      <c r="J58" s="116"/>
      <c r="K58" s="116"/>
      <c r="L58" s="114">
        <v>1</v>
      </c>
      <c r="M58" s="114">
        <v>1</v>
      </c>
      <c r="N58" s="114">
        <v>1</v>
      </c>
      <c r="O58" s="114">
        <v>1</v>
      </c>
      <c r="P58" s="114">
        <v>1</v>
      </c>
      <c r="Q58" s="114">
        <v>1</v>
      </c>
      <c r="R58" s="114">
        <v>1</v>
      </c>
      <c r="S58" s="114">
        <v>1</v>
      </c>
      <c r="T58" s="114">
        <v>1</v>
      </c>
      <c r="U58" s="114">
        <v>1</v>
      </c>
      <c r="V58" s="114"/>
    </row>
    <row r="59" s="107" customFormat="1" ht="40" customHeight="1" spans="1:22">
      <c r="A59" s="116"/>
      <c r="B59" s="116"/>
      <c r="C59" s="116"/>
      <c r="D59" s="117" t="s">
        <v>132</v>
      </c>
      <c r="E59" s="112" t="s">
        <v>52</v>
      </c>
      <c r="F59" s="112" t="s">
        <v>47</v>
      </c>
      <c r="G59" s="116"/>
      <c r="H59" s="116"/>
      <c r="I59" s="116"/>
      <c r="J59" s="116">
        <v>30</v>
      </c>
      <c r="K59" s="116"/>
      <c r="L59" s="114">
        <v>1</v>
      </c>
      <c r="M59" s="114">
        <v>1</v>
      </c>
      <c r="N59" s="114">
        <v>1</v>
      </c>
      <c r="O59" s="114">
        <v>1</v>
      </c>
      <c r="P59" s="114">
        <v>1</v>
      </c>
      <c r="Q59" s="114">
        <v>1</v>
      </c>
      <c r="R59" s="114">
        <v>1</v>
      </c>
      <c r="S59" s="114">
        <v>1</v>
      </c>
      <c r="T59" s="114">
        <v>1</v>
      </c>
      <c r="U59" s="114">
        <v>1</v>
      </c>
      <c r="V59" s="114"/>
    </row>
    <row r="60" s="107" customFormat="1" ht="40" customHeight="1" spans="1:22">
      <c r="A60" s="116"/>
      <c r="B60" s="116"/>
      <c r="C60" s="116" t="s">
        <v>133</v>
      </c>
      <c r="D60" s="117" t="s">
        <v>131</v>
      </c>
      <c r="E60" s="112" t="s">
        <v>52</v>
      </c>
      <c r="F60" s="112" t="s">
        <v>33</v>
      </c>
      <c r="G60" s="116"/>
      <c r="H60" s="116">
        <v>2</v>
      </c>
      <c r="I60" s="116"/>
      <c r="J60" s="116"/>
      <c r="K60" s="116"/>
      <c r="L60" s="114"/>
      <c r="M60" s="114"/>
      <c r="N60" s="114"/>
      <c r="O60" s="114"/>
      <c r="P60" s="114"/>
      <c r="Q60" s="114"/>
      <c r="R60" s="114">
        <v>1</v>
      </c>
      <c r="S60" s="114"/>
      <c r="T60" s="114"/>
      <c r="U60" s="114"/>
      <c r="V60" s="114">
        <v>1</v>
      </c>
    </row>
    <row r="61" s="107" customFormat="1" ht="55" customHeight="1" spans="1:22">
      <c r="A61" s="116"/>
      <c r="B61" s="116"/>
      <c r="C61" s="116" t="s">
        <v>134</v>
      </c>
      <c r="D61" s="116" t="s">
        <v>135</v>
      </c>
      <c r="E61" s="112" t="s">
        <v>52</v>
      </c>
      <c r="F61" s="112" t="s">
        <v>130</v>
      </c>
      <c r="G61" s="116">
        <v>1</v>
      </c>
      <c r="H61" s="116">
        <v>1</v>
      </c>
      <c r="I61" s="116"/>
      <c r="J61" s="116"/>
      <c r="K61" s="116"/>
      <c r="L61" s="114">
        <v>1</v>
      </c>
      <c r="M61" s="114">
        <v>1</v>
      </c>
      <c r="N61" s="114">
        <v>1</v>
      </c>
      <c r="O61" s="114">
        <v>1</v>
      </c>
      <c r="P61" s="114">
        <v>1</v>
      </c>
      <c r="Q61" s="114">
        <v>1</v>
      </c>
      <c r="R61" s="114">
        <v>1</v>
      </c>
      <c r="S61" s="114"/>
      <c r="T61" s="114"/>
      <c r="U61" s="114"/>
      <c r="V61" s="114"/>
    </row>
    <row r="62" s="107" customFormat="1" ht="75" customHeight="1" spans="1:22">
      <c r="A62" s="116"/>
      <c r="B62" s="116"/>
      <c r="C62" s="116" t="s">
        <v>136</v>
      </c>
      <c r="D62" s="116" t="s">
        <v>137</v>
      </c>
      <c r="E62" s="112" t="s">
        <v>52</v>
      </c>
      <c r="F62" s="112" t="s">
        <v>130</v>
      </c>
      <c r="G62" s="116">
        <v>1</v>
      </c>
      <c r="H62" s="116"/>
      <c r="I62" s="116"/>
      <c r="J62" s="116"/>
      <c r="K62" s="116"/>
      <c r="L62" s="114"/>
      <c r="M62" s="114"/>
      <c r="N62" s="114">
        <v>1</v>
      </c>
      <c r="O62" s="114">
        <v>1</v>
      </c>
      <c r="P62" s="114"/>
      <c r="Q62" s="114"/>
      <c r="R62" s="114"/>
      <c r="S62" s="114"/>
      <c r="T62" s="114"/>
      <c r="U62" s="114"/>
      <c r="V62" s="114"/>
    </row>
    <row r="63" s="107" customFormat="1" ht="40" customHeight="1" spans="1:22">
      <c r="A63" s="116"/>
      <c r="B63" s="116"/>
      <c r="C63" s="118"/>
      <c r="D63" s="116" t="s">
        <v>138</v>
      </c>
      <c r="E63" s="112" t="s">
        <v>52</v>
      </c>
      <c r="F63" s="112" t="s">
        <v>71</v>
      </c>
      <c r="G63" s="116"/>
      <c r="H63" s="116">
        <v>3</v>
      </c>
      <c r="I63" s="116"/>
      <c r="J63" s="116"/>
      <c r="K63" s="116"/>
      <c r="L63" s="114">
        <v>1</v>
      </c>
      <c r="M63" s="114">
        <v>1</v>
      </c>
      <c r="N63" s="114">
        <v>1</v>
      </c>
      <c r="O63" s="114">
        <v>1</v>
      </c>
      <c r="P63" s="114">
        <v>1</v>
      </c>
      <c r="Q63" s="114">
        <v>1</v>
      </c>
      <c r="R63" s="114">
        <v>1</v>
      </c>
      <c r="S63" s="114"/>
      <c r="T63" s="114"/>
      <c r="U63" s="114"/>
      <c r="V63" s="114"/>
    </row>
    <row r="64" s="107" customFormat="1" ht="29" spans="1:22">
      <c r="A64" s="116"/>
      <c r="B64" s="116"/>
      <c r="C64" s="116" t="s">
        <v>139</v>
      </c>
      <c r="D64" s="116" t="s">
        <v>140</v>
      </c>
      <c r="E64" s="112" t="s">
        <v>52</v>
      </c>
      <c r="F64" s="112" t="s">
        <v>38</v>
      </c>
      <c r="G64" s="116">
        <v>1</v>
      </c>
      <c r="H64" s="116"/>
      <c r="I64" s="116"/>
      <c r="J64" s="116"/>
      <c r="K64" s="116"/>
      <c r="L64" s="114">
        <v>1</v>
      </c>
      <c r="M64" s="114">
        <v>1</v>
      </c>
      <c r="N64" s="114">
        <v>1</v>
      </c>
      <c r="O64" s="114">
        <v>1</v>
      </c>
      <c r="P64" s="114">
        <v>1</v>
      </c>
      <c r="Q64" s="114">
        <v>1</v>
      </c>
      <c r="R64" s="114">
        <v>1</v>
      </c>
      <c r="S64" s="114"/>
      <c r="T64" s="114"/>
      <c r="U64" s="114"/>
      <c r="V64" s="114"/>
    </row>
    <row r="65" s="107" customFormat="1" ht="29" spans="1:22">
      <c r="A65" s="116"/>
      <c r="B65" s="116"/>
      <c r="C65" s="118"/>
      <c r="D65" s="117" t="s">
        <v>131</v>
      </c>
      <c r="E65" s="112" t="s">
        <v>52</v>
      </c>
      <c r="F65" s="117" t="s">
        <v>33</v>
      </c>
      <c r="G65" s="116"/>
      <c r="H65" s="116">
        <v>1</v>
      </c>
      <c r="I65" s="116"/>
      <c r="J65" s="116"/>
      <c r="K65" s="116"/>
      <c r="L65" s="114">
        <v>1</v>
      </c>
      <c r="M65" s="114">
        <v>1</v>
      </c>
      <c r="N65" s="114">
        <v>1</v>
      </c>
      <c r="O65" s="114">
        <v>1</v>
      </c>
      <c r="P65" s="114">
        <v>1</v>
      </c>
      <c r="Q65" s="114">
        <v>1</v>
      </c>
      <c r="R65" s="114">
        <v>1</v>
      </c>
      <c r="S65" s="114"/>
      <c r="T65" s="114"/>
      <c r="U65" s="114"/>
      <c r="V65" s="114"/>
    </row>
    <row r="66" s="107" customFormat="1" ht="29" spans="1:22">
      <c r="A66" s="116"/>
      <c r="B66" s="116"/>
      <c r="C66" s="118"/>
      <c r="D66" s="117" t="s">
        <v>141</v>
      </c>
      <c r="E66" s="112" t="s">
        <v>52</v>
      </c>
      <c r="F66" s="112" t="s">
        <v>47</v>
      </c>
      <c r="G66" s="116"/>
      <c r="H66" s="116"/>
      <c r="I66" s="116"/>
      <c r="J66" s="116">
        <v>20</v>
      </c>
      <c r="K66" s="116"/>
      <c r="L66" s="114">
        <v>2</v>
      </c>
      <c r="M66" s="114">
        <v>2</v>
      </c>
      <c r="N66" s="114">
        <v>2</v>
      </c>
      <c r="O66" s="114">
        <v>2</v>
      </c>
      <c r="P66" s="114">
        <v>2</v>
      </c>
      <c r="Q66" s="114">
        <v>2</v>
      </c>
      <c r="R66" s="114">
        <v>2</v>
      </c>
      <c r="S66" s="114">
        <v>2</v>
      </c>
      <c r="T66" s="114"/>
      <c r="U66" s="114">
        <v>2</v>
      </c>
      <c r="V66" s="114"/>
    </row>
    <row r="67" s="107" customFormat="1" ht="44" customHeight="1" spans="1:22">
      <c r="A67" s="112">
        <v>11</v>
      </c>
      <c r="B67" s="116" t="s">
        <v>142</v>
      </c>
      <c r="C67" s="117" t="s">
        <v>143</v>
      </c>
      <c r="D67" s="116" t="s">
        <v>144</v>
      </c>
      <c r="E67" s="112" t="s">
        <v>52</v>
      </c>
      <c r="F67" s="112" t="s">
        <v>86</v>
      </c>
      <c r="G67" s="116">
        <v>1</v>
      </c>
      <c r="H67" s="116">
        <v>1</v>
      </c>
      <c r="I67" s="116"/>
      <c r="J67" s="116"/>
      <c r="K67" s="116"/>
      <c r="L67" s="114">
        <v>1</v>
      </c>
      <c r="M67" s="114">
        <v>1</v>
      </c>
      <c r="N67" s="114">
        <v>1</v>
      </c>
      <c r="O67" s="114">
        <v>1</v>
      </c>
      <c r="P67" s="114">
        <v>1</v>
      </c>
      <c r="Q67" s="114">
        <v>1</v>
      </c>
      <c r="R67" s="114">
        <v>1</v>
      </c>
      <c r="S67" s="114"/>
      <c r="T67" s="114"/>
      <c r="U67" s="114"/>
      <c r="V67" s="114"/>
    </row>
    <row r="68" s="107" customFormat="1" ht="29" spans="1:22">
      <c r="A68" s="112"/>
      <c r="B68" s="116"/>
      <c r="C68" s="116" t="s">
        <v>145</v>
      </c>
      <c r="D68" s="116" t="s">
        <v>146</v>
      </c>
      <c r="E68" s="112" t="s">
        <v>52</v>
      </c>
      <c r="F68" s="112" t="s">
        <v>38</v>
      </c>
      <c r="G68" s="116">
        <v>5</v>
      </c>
      <c r="H68" s="116"/>
      <c r="I68" s="116"/>
      <c r="J68" s="116"/>
      <c r="K68" s="116"/>
      <c r="L68" s="114">
        <v>1</v>
      </c>
      <c r="M68" s="114">
        <v>1</v>
      </c>
      <c r="N68" s="114">
        <v>1</v>
      </c>
      <c r="O68" s="114">
        <v>1</v>
      </c>
      <c r="P68" s="114">
        <v>1</v>
      </c>
      <c r="Q68" s="114">
        <v>1</v>
      </c>
      <c r="R68" s="114">
        <v>1</v>
      </c>
      <c r="S68" s="114"/>
      <c r="T68" s="114"/>
      <c r="U68" s="114"/>
      <c r="V68" s="114"/>
    </row>
    <row r="69" s="107" customFormat="1" ht="29" spans="1:22">
      <c r="A69" s="112"/>
      <c r="B69" s="116"/>
      <c r="C69" s="116"/>
      <c r="D69" s="116" t="s">
        <v>131</v>
      </c>
      <c r="E69" s="112" t="s">
        <v>52</v>
      </c>
      <c r="F69" s="112" t="s">
        <v>33</v>
      </c>
      <c r="G69" s="116"/>
      <c r="H69" s="116">
        <v>5</v>
      </c>
      <c r="I69" s="116"/>
      <c r="J69" s="116"/>
      <c r="K69" s="116"/>
      <c r="L69" s="114">
        <v>1</v>
      </c>
      <c r="M69" s="114">
        <v>1</v>
      </c>
      <c r="N69" s="114">
        <v>1</v>
      </c>
      <c r="O69" s="114">
        <v>1</v>
      </c>
      <c r="P69" s="114">
        <v>1</v>
      </c>
      <c r="Q69" s="114">
        <v>1</v>
      </c>
      <c r="R69" s="114">
        <v>1</v>
      </c>
      <c r="S69" s="114"/>
      <c r="T69" s="114"/>
      <c r="U69" s="114"/>
      <c r="V69" s="114"/>
    </row>
    <row r="70" s="107" customFormat="1" ht="29" spans="1:22">
      <c r="A70" s="112"/>
      <c r="B70" s="116"/>
      <c r="C70" s="116"/>
      <c r="D70" s="116" t="s">
        <v>147</v>
      </c>
      <c r="E70" s="112" t="s">
        <v>52</v>
      </c>
      <c r="F70" s="112" t="s">
        <v>47</v>
      </c>
      <c r="G70" s="116"/>
      <c r="H70" s="116"/>
      <c r="I70" s="116"/>
      <c r="J70" s="116">
        <v>15</v>
      </c>
      <c r="K70" s="116"/>
      <c r="L70" s="114">
        <v>2</v>
      </c>
      <c r="M70" s="114">
        <v>2</v>
      </c>
      <c r="N70" s="114">
        <v>2</v>
      </c>
      <c r="O70" s="114">
        <v>2</v>
      </c>
      <c r="P70" s="114">
        <v>2</v>
      </c>
      <c r="Q70" s="114">
        <v>2</v>
      </c>
      <c r="R70" s="114">
        <v>2</v>
      </c>
      <c r="S70" s="114"/>
      <c r="T70" s="114"/>
      <c r="U70" s="114"/>
      <c r="V70" s="114"/>
    </row>
    <row r="71" s="107" customFormat="1" ht="51.25" customHeight="1" spans="1:22">
      <c r="A71" s="112">
        <v>12</v>
      </c>
      <c r="B71" s="116" t="s">
        <v>148</v>
      </c>
      <c r="C71" s="116" t="s">
        <v>149</v>
      </c>
      <c r="D71" s="116" t="s">
        <v>150</v>
      </c>
      <c r="E71" s="112" t="s">
        <v>52</v>
      </c>
      <c r="F71" s="112" t="s">
        <v>96</v>
      </c>
      <c r="G71" s="116"/>
      <c r="H71" s="116"/>
      <c r="I71" s="116"/>
      <c r="J71" s="116"/>
      <c r="K71" s="116"/>
      <c r="L71" s="114" t="s">
        <v>97</v>
      </c>
      <c r="M71" s="114" t="s">
        <v>97</v>
      </c>
      <c r="N71" s="114" t="s">
        <v>97</v>
      </c>
      <c r="O71" s="114" t="s">
        <v>97</v>
      </c>
      <c r="P71" s="114" t="s">
        <v>97</v>
      </c>
      <c r="Q71" s="114" t="s">
        <v>97</v>
      </c>
      <c r="R71" s="114" t="s">
        <v>97</v>
      </c>
      <c r="S71" s="114" t="s">
        <v>97</v>
      </c>
      <c r="T71" s="114" t="s">
        <v>97</v>
      </c>
      <c r="U71" s="114" t="s">
        <v>97</v>
      </c>
      <c r="V71" s="114"/>
    </row>
    <row r="72" s="107" customFormat="1" ht="66.25" customHeight="1" spans="1:22">
      <c r="A72" s="112"/>
      <c r="B72" s="118"/>
      <c r="C72" s="116" t="s">
        <v>151</v>
      </c>
      <c r="D72" s="124" t="s">
        <v>152</v>
      </c>
      <c r="E72" s="112" t="s">
        <v>52</v>
      </c>
      <c r="F72" s="112" t="s">
        <v>96</v>
      </c>
      <c r="G72" s="116"/>
      <c r="H72" s="116"/>
      <c r="I72" s="116"/>
      <c r="J72" s="116"/>
      <c r="K72" s="116"/>
      <c r="L72" s="114" t="s">
        <v>97</v>
      </c>
      <c r="M72" s="114" t="s">
        <v>97</v>
      </c>
      <c r="N72" s="114" t="s">
        <v>97</v>
      </c>
      <c r="O72" s="114" t="s">
        <v>97</v>
      </c>
      <c r="P72" s="114" t="s">
        <v>97</v>
      </c>
      <c r="Q72" s="114" t="s">
        <v>97</v>
      </c>
      <c r="R72" s="114" t="s">
        <v>97</v>
      </c>
      <c r="S72" s="114"/>
      <c r="T72" s="114"/>
      <c r="U72" s="114"/>
      <c r="V72" s="114"/>
    </row>
    <row r="73" s="107" customFormat="1" ht="40" customHeight="1" spans="1:22">
      <c r="A73" s="112">
        <v>13</v>
      </c>
      <c r="B73" s="116" t="s">
        <v>153</v>
      </c>
      <c r="C73" s="116" t="s">
        <v>154</v>
      </c>
      <c r="D73" s="116" t="s">
        <v>155</v>
      </c>
      <c r="E73" s="112" t="s">
        <v>52</v>
      </c>
      <c r="F73" s="112" t="s">
        <v>71</v>
      </c>
      <c r="G73" s="116">
        <v>1</v>
      </c>
      <c r="H73" s="116"/>
      <c r="I73" s="116"/>
      <c r="J73" s="116"/>
      <c r="K73" s="116"/>
      <c r="L73" s="114">
        <v>1</v>
      </c>
      <c r="M73" s="114">
        <v>1</v>
      </c>
      <c r="N73" s="114">
        <v>1</v>
      </c>
      <c r="O73" s="114">
        <v>1</v>
      </c>
      <c r="P73" s="114">
        <v>1</v>
      </c>
      <c r="Q73" s="114">
        <v>1</v>
      </c>
      <c r="R73" s="114">
        <v>1</v>
      </c>
      <c r="S73" s="114"/>
      <c r="T73" s="114">
        <v>1</v>
      </c>
      <c r="U73" s="114"/>
      <c r="V73" s="114"/>
    </row>
    <row r="74" s="107" customFormat="1" ht="56.25" customHeight="1" spans="1:22">
      <c r="A74" s="112"/>
      <c r="B74" s="118"/>
      <c r="C74" s="116" t="s">
        <v>156</v>
      </c>
      <c r="D74" s="116" t="s">
        <v>155</v>
      </c>
      <c r="E74" s="112" t="s">
        <v>52</v>
      </c>
      <c r="F74" s="112" t="s">
        <v>71</v>
      </c>
      <c r="G74" s="116"/>
      <c r="H74" s="116">
        <v>3</v>
      </c>
      <c r="I74" s="116"/>
      <c r="J74" s="116"/>
      <c r="K74" s="116"/>
      <c r="L74" s="114">
        <v>1</v>
      </c>
      <c r="M74" s="114">
        <v>1</v>
      </c>
      <c r="N74" s="114">
        <v>1</v>
      </c>
      <c r="O74" s="114">
        <v>1</v>
      </c>
      <c r="P74" s="114">
        <v>1</v>
      </c>
      <c r="Q74" s="114">
        <v>1</v>
      </c>
      <c r="R74" s="114">
        <v>1</v>
      </c>
      <c r="S74" s="114"/>
      <c r="T74" s="114">
        <v>1</v>
      </c>
      <c r="U74" s="114"/>
      <c r="V74" s="114"/>
    </row>
    <row r="75" s="107" customFormat="1" ht="140" customHeight="1" spans="1:22">
      <c r="A75" s="112">
        <v>14</v>
      </c>
      <c r="B75" s="116" t="s">
        <v>157</v>
      </c>
      <c r="C75" s="116" t="s">
        <v>158</v>
      </c>
      <c r="D75" s="116" t="s">
        <v>159</v>
      </c>
      <c r="E75" s="112" t="s">
        <v>52</v>
      </c>
      <c r="F75" s="112" t="s">
        <v>38</v>
      </c>
      <c r="G75" s="116">
        <v>1</v>
      </c>
      <c r="H75" s="116">
        <v>1</v>
      </c>
      <c r="I75" s="116"/>
      <c r="J75" s="116"/>
      <c r="K75" s="116"/>
      <c r="L75" s="114">
        <v>1</v>
      </c>
      <c r="M75" s="114">
        <v>1</v>
      </c>
      <c r="N75" s="114">
        <v>1</v>
      </c>
      <c r="O75" s="114">
        <v>1</v>
      </c>
      <c r="P75" s="114">
        <v>1</v>
      </c>
      <c r="Q75" s="114">
        <v>1</v>
      </c>
      <c r="R75" s="114">
        <v>1</v>
      </c>
      <c r="S75" s="114"/>
      <c r="T75" s="114"/>
      <c r="U75" s="114"/>
      <c r="V75" s="114"/>
    </row>
    <row r="76" s="107" customFormat="1" ht="58" spans="1:22">
      <c r="A76" s="116">
        <v>15</v>
      </c>
      <c r="B76" s="116" t="s">
        <v>160</v>
      </c>
      <c r="C76" s="116" t="s">
        <v>161</v>
      </c>
      <c r="D76" s="116" t="s">
        <v>162</v>
      </c>
      <c r="E76" s="112" t="s">
        <v>163</v>
      </c>
      <c r="F76" s="112" t="s">
        <v>38</v>
      </c>
      <c r="G76" s="116">
        <v>1</v>
      </c>
      <c r="H76" s="116"/>
      <c r="I76" s="116"/>
      <c r="J76" s="116"/>
      <c r="K76" s="116"/>
      <c r="L76" s="114">
        <v>1</v>
      </c>
      <c r="M76" s="114">
        <v>1</v>
      </c>
      <c r="N76" s="114">
        <v>1</v>
      </c>
      <c r="O76" s="114">
        <v>1</v>
      </c>
      <c r="P76" s="114">
        <v>1</v>
      </c>
      <c r="Q76" s="114">
        <v>1</v>
      </c>
      <c r="R76" s="114">
        <v>1</v>
      </c>
      <c r="S76" s="114"/>
      <c r="T76" s="114"/>
      <c r="U76" s="114"/>
      <c r="V76" s="114"/>
    </row>
    <row r="77" s="107" customFormat="1" ht="95.5" customHeight="1" spans="1:22">
      <c r="A77" s="116">
        <v>16</v>
      </c>
      <c r="B77" s="116" t="s">
        <v>164</v>
      </c>
      <c r="C77" s="116" t="s">
        <v>165</v>
      </c>
      <c r="D77" s="116" t="s">
        <v>166</v>
      </c>
      <c r="E77" s="112" t="s">
        <v>52</v>
      </c>
      <c r="F77" s="112" t="s">
        <v>96</v>
      </c>
      <c r="G77" s="116"/>
      <c r="H77" s="116"/>
      <c r="I77" s="116"/>
      <c r="J77" s="116">
        <v>400</v>
      </c>
      <c r="K77" s="116"/>
      <c r="L77" s="114" t="s">
        <v>97</v>
      </c>
      <c r="M77" s="114" t="s">
        <v>97</v>
      </c>
      <c r="N77" s="114" t="s">
        <v>97</v>
      </c>
      <c r="O77" s="114" t="s">
        <v>97</v>
      </c>
      <c r="P77" s="114" t="s">
        <v>97</v>
      </c>
      <c r="Q77" s="114" t="s">
        <v>97</v>
      </c>
      <c r="R77" s="114" t="s">
        <v>97</v>
      </c>
      <c r="S77" s="114" t="s">
        <v>97</v>
      </c>
      <c r="T77" s="114" t="s">
        <v>97</v>
      </c>
      <c r="U77" s="114" t="s">
        <v>97</v>
      </c>
      <c r="V77" s="114" t="s">
        <v>97</v>
      </c>
    </row>
    <row r="78" s="107" customFormat="1" ht="48.75" customHeight="1" spans="1:22">
      <c r="A78" s="116"/>
      <c r="B78" s="116"/>
      <c r="C78" s="116" t="s">
        <v>167</v>
      </c>
      <c r="D78" s="116" t="s">
        <v>168</v>
      </c>
      <c r="E78" s="112" t="s">
        <v>52</v>
      </c>
      <c r="F78" s="112" t="s">
        <v>69</v>
      </c>
      <c r="G78" s="116"/>
      <c r="H78" s="116"/>
      <c r="I78" s="116"/>
      <c r="J78" s="116">
        <v>40</v>
      </c>
      <c r="K78" s="116"/>
      <c r="L78" s="114">
        <v>6</v>
      </c>
      <c r="M78" s="114">
        <v>6</v>
      </c>
      <c r="N78" s="114">
        <v>6</v>
      </c>
      <c r="O78" s="114">
        <v>6</v>
      </c>
      <c r="P78" s="114">
        <v>6</v>
      </c>
      <c r="Q78" s="114">
        <v>6</v>
      </c>
      <c r="R78" s="114">
        <v>6</v>
      </c>
      <c r="S78" s="114"/>
      <c r="T78" s="114"/>
      <c r="U78" s="114"/>
      <c r="V78" s="114"/>
    </row>
    <row r="79" s="107" customFormat="1" ht="83.95" customHeight="1" spans="1:22">
      <c r="A79" s="116"/>
      <c r="B79" s="116"/>
      <c r="C79" s="116" t="s">
        <v>169</v>
      </c>
      <c r="D79" s="116" t="s">
        <v>170</v>
      </c>
      <c r="E79" s="112" t="s">
        <v>163</v>
      </c>
      <c r="F79" s="112" t="s">
        <v>69</v>
      </c>
      <c r="G79" s="116"/>
      <c r="H79" s="116"/>
      <c r="I79" s="116"/>
      <c r="J79" s="116">
        <v>30</v>
      </c>
      <c r="K79" s="116"/>
      <c r="L79" s="114">
        <v>3</v>
      </c>
      <c r="M79" s="114">
        <v>3</v>
      </c>
      <c r="N79" s="114">
        <v>3</v>
      </c>
      <c r="O79" s="114">
        <v>3</v>
      </c>
      <c r="P79" s="114">
        <v>3</v>
      </c>
      <c r="Q79" s="114">
        <v>3</v>
      </c>
      <c r="R79" s="114">
        <v>3</v>
      </c>
      <c r="S79" s="114"/>
      <c r="T79" s="114"/>
      <c r="U79" s="114"/>
      <c r="V79" s="114"/>
    </row>
    <row r="80" s="107" customFormat="1" ht="52.5" customHeight="1" spans="1:22">
      <c r="A80" s="112">
        <v>17</v>
      </c>
      <c r="B80" s="112" t="s">
        <v>171</v>
      </c>
      <c r="C80" s="112" t="s">
        <v>172</v>
      </c>
      <c r="D80" s="112" t="s">
        <v>173</v>
      </c>
      <c r="E80" s="112" t="s">
        <v>163</v>
      </c>
      <c r="F80" s="112" t="s">
        <v>69</v>
      </c>
      <c r="G80" s="112"/>
      <c r="H80" s="112"/>
      <c r="I80" s="112"/>
      <c r="J80" s="112"/>
      <c r="K80" s="112">
        <v>15</v>
      </c>
      <c r="L80" s="114">
        <v>3</v>
      </c>
      <c r="M80" s="114">
        <v>3</v>
      </c>
      <c r="N80" s="114">
        <v>3</v>
      </c>
      <c r="O80" s="114">
        <v>3</v>
      </c>
      <c r="P80" s="114">
        <v>3</v>
      </c>
      <c r="Q80" s="114">
        <v>3</v>
      </c>
      <c r="R80" s="114">
        <v>3</v>
      </c>
      <c r="S80" s="114">
        <v>3</v>
      </c>
      <c r="T80" s="114">
        <v>3</v>
      </c>
      <c r="U80" s="114">
        <v>3</v>
      </c>
      <c r="V80" s="114"/>
    </row>
    <row r="81" s="107" customFormat="1" ht="29" spans="1:22">
      <c r="A81" s="112"/>
      <c r="B81" s="112"/>
      <c r="C81" s="112" t="s">
        <v>174</v>
      </c>
      <c r="D81" s="112" t="s">
        <v>173</v>
      </c>
      <c r="E81" s="112" t="s">
        <v>163</v>
      </c>
      <c r="F81" s="112" t="s">
        <v>69</v>
      </c>
      <c r="G81" s="112"/>
      <c r="H81" s="112"/>
      <c r="I81" s="112"/>
      <c r="J81" s="112"/>
      <c r="K81" s="112">
        <v>3</v>
      </c>
      <c r="L81" s="114">
        <v>1</v>
      </c>
      <c r="M81" s="114">
        <v>1</v>
      </c>
      <c r="N81" s="114">
        <v>1</v>
      </c>
      <c r="O81" s="114">
        <v>1</v>
      </c>
      <c r="P81" s="114">
        <v>1</v>
      </c>
      <c r="Q81" s="114">
        <v>1</v>
      </c>
      <c r="R81" s="114">
        <v>1</v>
      </c>
      <c r="S81" s="114">
        <v>1</v>
      </c>
      <c r="T81" s="114">
        <v>1</v>
      </c>
      <c r="U81" s="114">
        <v>1</v>
      </c>
      <c r="V81" s="114"/>
    </row>
    <row r="82" s="107" customFormat="1" ht="29" spans="1:22">
      <c r="A82" s="112"/>
      <c r="B82" s="112"/>
      <c r="C82" s="112" t="s">
        <v>175</v>
      </c>
      <c r="D82" s="112" t="s">
        <v>176</v>
      </c>
      <c r="E82" s="112" t="s">
        <v>163</v>
      </c>
      <c r="F82" s="112" t="s">
        <v>71</v>
      </c>
      <c r="G82" s="112"/>
      <c r="H82" s="112">
        <v>1</v>
      </c>
      <c r="I82" s="112"/>
      <c r="J82" s="112"/>
      <c r="K82" s="112"/>
      <c r="L82" s="114">
        <v>1</v>
      </c>
      <c r="M82" s="114">
        <v>1</v>
      </c>
      <c r="N82" s="114">
        <v>1</v>
      </c>
      <c r="O82" s="114">
        <v>1</v>
      </c>
      <c r="P82" s="114">
        <v>1</v>
      </c>
      <c r="Q82" s="114">
        <v>1</v>
      </c>
      <c r="R82" s="114">
        <v>1</v>
      </c>
      <c r="S82" s="114"/>
      <c r="T82" s="114"/>
      <c r="U82" s="114"/>
      <c r="V82" s="114"/>
    </row>
    <row r="83" s="107" customFormat="1" ht="43.5" spans="1:22">
      <c r="A83" s="112"/>
      <c r="B83" s="112"/>
      <c r="C83" s="112" t="s">
        <v>177</v>
      </c>
      <c r="D83" s="112" t="s">
        <v>178</v>
      </c>
      <c r="E83" s="112" t="s">
        <v>163</v>
      </c>
      <c r="F83" s="112" t="s">
        <v>71</v>
      </c>
      <c r="G83" s="112"/>
      <c r="H83" s="112">
        <v>5</v>
      </c>
      <c r="I83" s="112"/>
      <c r="J83" s="112"/>
      <c r="K83" s="112"/>
      <c r="L83" s="114">
        <v>1</v>
      </c>
      <c r="M83" s="114">
        <v>1</v>
      </c>
      <c r="N83" s="114">
        <v>1</v>
      </c>
      <c r="O83" s="114">
        <v>1</v>
      </c>
      <c r="P83" s="114">
        <v>1</v>
      </c>
      <c r="Q83" s="114">
        <v>1</v>
      </c>
      <c r="R83" s="114">
        <v>1</v>
      </c>
      <c r="S83" s="114">
        <v>1</v>
      </c>
      <c r="T83" s="114">
        <v>1</v>
      </c>
      <c r="U83" s="114">
        <v>1</v>
      </c>
      <c r="V83" s="114"/>
    </row>
    <row r="84" s="107" customFormat="1" ht="29" spans="1:22">
      <c r="A84" s="112"/>
      <c r="B84" s="112"/>
      <c r="C84" s="112" t="s">
        <v>179</v>
      </c>
      <c r="D84" s="112" t="s">
        <v>180</v>
      </c>
      <c r="E84" s="112" t="s">
        <v>163</v>
      </c>
      <c r="F84" s="112" t="s">
        <v>181</v>
      </c>
      <c r="G84" s="112"/>
      <c r="H84" s="112"/>
      <c r="I84" s="112">
        <v>4</v>
      </c>
      <c r="J84" s="112"/>
      <c r="K84" s="112"/>
      <c r="L84" s="114">
        <v>1</v>
      </c>
      <c r="M84" s="114">
        <v>1</v>
      </c>
      <c r="N84" s="114">
        <v>1</v>
      </c>
      <c r="O84" s="114">
        <v>1</v>
      </c>
      <c r="P84" s="114">
        <v>1</v>
      </c>
      <c r="Q84" s="114">
        <v>1</v>
      </c>
      <c r="R84" s="114">
        <v>1</v>
      </c>
      <c r="S84" s="114">
        <v>1</v>
      </c>
      <c r="T84" s="114">
        <v>1</v>
      </c>
      <c r="U84" s="114">
        <v>1</v>
      </c>
      <c r="V84" s="114"/>
    </row>
    <row r="85" s="107" customFormat="1" ht="29" spans="1:22">
      <c r="A85" s="112"/>
      <c r="B85" s="112"/>
      <c r="C85" s="112" t="s">
        <v>182</v>
      </c>
      <c r="D85" s="112" t="s">
        <v>183</v>
      </c>
      <c r="E85" s="112" t="s">
        <v>163</v>
      </c>
      <c r="F85" s="112" t="s">
        <v>71</v>
      </c>
      <c r="G85" s="112"/>
      <c r="H85" s="112">
        <v>3</v>
      </c>
      <c r="I85" s="112"/>
      <c r="J85" s="112"/>
      <c r="K85" s="112"/>
      <c r="L85" s="114">
        <v>1</v>
      </c>
      <c r="M85" s="114">
        <v>1</v>
      </c>
      <c r="N85" s="114">
        <v>1</v>
      </c>
      <c r="O85" s="114">
        <v>1</v>
      </c>
      <c r="P85" s="114">
        <v>1</v>
      </c>
      <c r="Q85" s="114">
        <v>1</v>
      </c>
      <c r="R85" s="114">
        <v>1</v>
      </c>
      <c r="S85" s="114"/>
      <c r="T85" s="114"/>
      <c r="U85" s="114"/>
      <c r="V85" s="114"/>
    </row>
    <row r="86" s="107" customFormat="1" ht="29" spans="1:22">
      <c r="A86" s="112"/>
      <c r="B86" s="112"/>
      <c r="C86" s="112" t="s">
        <v>184</v>
      </c>
      <c r="D86" s="112" t="s">
        <v>185</v>
      </c>
      <c r="E86" s="112" t="s">
        <v>163</v>
      </c>
      <c r="F86" s="112" t="s">
        <v>71</v>
      </c>
      <c r="G86" s="112"/>
      <c r="H86" s="112">
        <v>3</v>
      </c>
      <c r="I86" s="112"/>
      <c r="J86" s="112"/>
      <c r="K86" s="112"/>
      <c r="L86" s="114">
        <v>1</v>
      </c>
      <c r="M86" s="114">
        <v>1</v>
      </c>
      <c r="N86" s="114">
        <v>1</v>
      </c>
      <c r="O86" s="114">
        <v>1</v>
      </c>
      <c r="P86" s="114">
        <v>1</v>
      </c>
      <c r="Q86" s="114">
        <v>1</v>
      </c>
      <c r="R86" s="114">
        <v>1</v>
      </c>
      <c r="S86" s="114"/>
      <c r="T86" s="114"/>
      <c r="U86" s="114"/>
      <c r="V86" s="114"/>
    </row>
    <row r="87" s="107" customFormat="1" ht="29" spans="1:22">
      <c r="A87" s="112"/>
      <c r="B87" s="112"/>
      <c r="C87" s="112" t="s">
        <v>186</v>
      </c>
      <c r="D87" s="112" t="s">
        <v>187</v>
      </c>
      <c r="E87" s="112" t="s">
        <v>163</v>
      </c>
      <c r="F87" s="112" t="s">
        <v>71</v>
      </c>
      <c r="G87" s="112"/>
      <c r="H87" s="112">
        <v>8</v>
      </c>
      <c r="I87" s="112"/>
      <c r="J87" s="112"/>
      <c r="K87" s="112"/>
      <c r="L87" s="114">
        <v>1</v>
      </c>
      <c r="M87" s="114">
        <v>1</v>
      </c>
      <c r="N87" s="114">
        <v>1</v>
      </c>
      <c r="O87" s="114">
        <v>1</v>
      </c>
      <c r="P87" s="114">
        <v>1</v>
      </c>
      <c r="Q87" s="114">
        <v>1</v>
      </c>
      <c r="R87" s="114">
        <v>1</v>
      </c>
      <c r="S87" s="114"/>
      <c r="T87" s="114"/>
      <c r="U87" s="114"/>
      <c r="V87" s="114"/>
    </row>
    <row r="88" s="107" customFormat="1" ht="71.9" customHeight="1" spans="1:22">
      <c r="A88" s="112">
        <v>18</v>
      </c>
      <c r="B88" s="112" t="s">
        <v>188</v>
      </c>
      <c r="C88" s="112" t="s">
        <v>189</v>
      </c>
      <c r="D88" s="112" t="s">
        <v>190</v>
      </c>
      <c r="E88" s="112" t="s">
        <v>191</v>
      </c>
      <c r="F88" s="112" t="s">
        <v>192</v>
      </c>
      <c r="G88" s="112"/>
      <c r="H88" s="112"/>
      <c r="I88" s="112"/>
      <c r="J88" s="113"/>
      <c r="K88" s="125">
        <v>40000</v>
      </c>
      <c r="L88" s="125">
        <v>4200</v>
      </c>
      <c r="M88" s="125">
        <v>13000</v>
      </c>
      <c r="N88" s="125">
        <v>8500</v>
      </c>
      <c r="O88" s="125">
        <v>3200</v>
      </c>
      <c r="P88" s="125">
        <v>6150</v>
      </c>
      <c r="Q88" s="125">
        <v>2350</v>
      </c>
      <c r="R88" s="125">
        <v>2600</v>
      </c>
      <c r="S88" s="114"/>
      <c r="T88" s="114"/>
      <c r="U88" s="114"/>
      <c r="V88" s="114"/>
    </row>
    <row r="89" s="107" customFormat="1" ht="45" customHeight="1" spans="1:22">
      <c r="A89" s="112"/>
      <c r="B89" s="112"/>
      <c r="C89" s="112" t="s">
        <v>193</v>
      </c>
      <c r="D89" s="112" t="s">
        <v>194</v>
      </c>
      <c r="E89" s="112" t="s">
        <v>191</v>
      </c>
      <c r="F89" s="112" t="s">
        <v>96</v>
      </c>
      <c r="G89" s="112"/>
      <c r="H89" s="112"/>
      <c r="I89" s="112"/>
      <c r="J89" s="113"/>
      <c r="K89" s="125">
        <v>5000</v>
      </c>
      <c r="L89" s="125">
        <v>521</v>
      </c>
      <c r="M89" s="125">
        <v>1632</v>
      </c>
      <c r="N89" s="125">
        <v>1053</v>
      </c>
      <c r="O89" s="125">
        <v>397</v>
      </c>
      <c r="P89" s="125">
        <v>769</v>
      </c>
      <c r="Q89" s="125">
        <v>294</v>
      </c>
      <c r="R89" s="125">
        <v>334</v>
      </c>
      <c r="S89" s="114"/>
      <c r="T89" s="114"/>
      <c r="U89" s="114"/>
      <c r="V89" s="114"/>
    </row>
    <row r="90" s="107" customFormat="1" ht="45" customHeight="1" spans="1:22">
      <c r="A90" s="112"/>
      <c r="B90" s="112"/>
      <c r="C90" s="112" t="s">
        <v>195</v>
      </c>
      <c r="D90" s="112" t="s">
        <v>196</v>
      </c>
      <c r="E90" s="112" t="s">
        <v>191</v>
      </c>
      <c r="F90" s="112" t="s">
        <v>96</v>
      </c>
      <c r="G90" s="112"/>
      <c r="H90" s="112"/>
      <c r="I90" s="112"/>
      <c r="J90" s="113"/>
      <c r="K90" s="125">
        <v>50</v>
      </c>
      <c r="L90" s="125">
        <v>50</v>
      </c>
      <c r="M90" s="125">
        <v>50</v>
      </c>
      <c r="N90" s="125">
        <v>50</v>
      </c>
      <c r="O90" s="125">
        <v>50</v>
      </c>
      <c r="P90" s="125">
        <v>50</v>
      </c>
      <c r="Q90" s="125">
        <v>50</v>
      </c>
      <c r="R90" s="125">
        <v>50</v>
      </c>
      <c r="S90" s="114"/>
      <c r="T90" s="114"/>
      <c r="U90" s="114"/>
      <c r="V90" s="114"/>
    </row>
    <row r="91" s="107" customFormat="1" ht="45" customHeight="1" spans="1:22">
      <c r="A91" s="112"/>
      <c r="B91" s="112"/>
      <c r="C91" s="125" t="s">
        <v>197</v>
      </c>
      <c r="D91" s="112" t="s">
        <v>198</v>
      </c>
      <c r="E91" s="112" t="s">
        <v>191</v>
      </c>
      <c r="F91" s="112" t="s">
        <v>38</v>
      </c>
      <c r="G91" s="112">
        <v>30</v>
      </c>
      <c r="H91" s="112"/>
      <c r="I91" s="112"/>
      <c r="J91" s="113"/>
      <c r="K91" s="112"/>
      <c r="L91" s="125">
        <v>6</v>
      </c>
      <c r="M91" s="125">
        <v>10</v>
      </c>
      <c r="N91" s="125">
        <v>9</v>
      </c>
      <c r="O91" s="125"/>
      <c r="P91" s="125">
        <v>5</v>
      </c>
      <c r="Q91" s="125"/>
      <c r="R91" s="125"/>
      <c r="S91" s="114"/>
      <c r="T91" s="114"/>
      <c r="U91" s="114"/>
      <c r="V91" s="114"/>
    </row>
    <row r="92" s="107" customFormat="1" ht="58.15" customHeight="1" spans="1:22">
      <c r="A92" s="112"/>
      <c r="B92" s="112"/>
      <c r="C92" s="125" t="s">
        <v>199</v>
      </c>
      <c r="D92" s="112" t="s">
        <v>200</v>
      </c>
      <c r="E92" s="112" t="s">
        <v>191</v>
      </c>
      <c r="F92" s="112" t="s">
        <v>38</v>
      </c>
      <c r="G92" s="112">
        <v>30</v>
      </c>
      <c r="H92" s="112"/>
      <c r="I92" s="112"/>
      <c r="J92" s="113"/>
      <c r="K92" s="112"/>
      <c r="L92" s="125">
        <v>5</v>
      </c>
      <c r="M92" s="125">
        <v>8</v>
      </c>
      <c r="N92" s="125">
        <v>6</v>
      </c>
      <c r="O92" s="125">
        <v>2</v>
      </c>
      <c r="P92" s="125">
        <v>5</v>
      </c>
      <c r="Q92" s="125">
        <v>2</v>
      </c>
      <c r="R92" s="125">
        <v>2</v>
      </c>
      <c r="S92" s="114"/>
      <c r="T92" s="114"/>
      <c r="U92" s="114"/>
      <c r="V92" s="114"/>
    </row>
    <row r="93" s="107" customFormat="1" ht="68.75" customHeight="1" spans="1:22">
      <c r="A93" s="112"/>
      <c r="B93" s="112"/>
      <c r="C93" s="125" t="s">
        <v>201</v>
      </c>
      <c r="D93" s="112" t="s">
        <v>202</v>
      </c>
      <c r="E93" s="112" t="s">
        <v>191</v>
      </c>
      <c r="F93" s="112" t="s">
        <v>38</v>
      </c>
      <c r="G93" s="112">
        <v>60</v>
      </c>
      <c r="H93" s="112"/>
      <c r="I93" s="112"/>
      <c r="J93" s="113"/>
      <c r="K93" s="112"/>
      <c r="L93" s="125">
        <v>2</v>
      </c>
      <c r="M93" s="125">
        <v>2</v>
      </c>
      <c r="N93" s="125">
        <v>2</v>
      </c>
      <c r="O93" s="125">
        <v>2</v>
      </c>
      <c r="P93" s="125">
        <v>20</v>
      </c>
      <c r="Q93" s="125">
        <v>5</v>
      </c>
      <c r="R93" s="125">
        <v>30</v>
      </c>
      <c r="S93" s="114"/>
      <c r="T93" s="114"/>
      <c r="U93" s="114"/>
      <c r="V93" s="114"/>
    </row>
    <row r="94" s="107" customFormat="1" ht="45" customHeight="1" spans="1:22">
      <c r="A94" s="112"/>
      <c r="B94" s="112"/>
      <c r="C94" s="125" t="s">
        <v>203</v>
      </c>
      <c r="D94" s="112" t="s">
        <v>204</v>
      </c>
      <c r="E94" s="112" t="s">
        <v>191</v>
      </c>
      <c r="F94" s="112" t="s">
        <v>38</v>
      </c>
      <c r="G94" s="112">
        <v>20</v>
      </c>
      <c r="H94" s="112"/>
      <c r="I94" s="112"/>
      <c r="J94" s="113"/>
      <c r="K94" s="112"/>
      <c r="L94" s="125">
        <v>4</v>
      </c>
      <c r="M94" s="125">
        <v>6</v>
      </c>
      <c r="N94" s="125">
        <v>6</v>
      </c>
      <c r="O94" s="125"/>
      <c r="P94" s="125">
        <v>4</v>
      </c>
      <c r="Q94" s="129"/>
      <c r="R94" s="129"/>
      <c r="S94" s="114"/>
      <c r="T94" s="114"/>
      <c r="U94" s="114"/>
      <c r="V94" s="114"/>
    </row>
    <row r="95" s="107" customFormat="1" ht="45" customHeight="1" spans="1:22">
      <c r="A95" s="112"/>
      <c r="B95" s="112"/>
      <c r="C95" s="125" t="s">
        <v>205</v>
      </c>
      <c r="D95" s="112" t="s">
        <v>206</v>
      </c>
      <c r="E95" s="112" t="s">
        <v>191</v>
      </c>
      <c r="F95" s="112" t="s">
        <v>38</v>
      </c>
      <c r="G95" s="112">
        <v>20</v>
      </c>
      <c r="H95" s="112"/>
      <c r="I95" s="112"/>
      <c r="J95" s="113"/>
      <c r="K95" s="112"/>
      <c r="L95" s="125">
        <v>2</v>
      </c>
      <c r="M95" s="125">
        <v>2</v>
      </c>
      <c r="N95" s="125">
        <v>2</v>
      </c>
      <c r="O95" s="125">
        <v>2</v>
      </c>
      <c r="P95" s="125">
        <v>6</v>
      </c>
      <c r="Q95" s="125">
        <v>2</v>
      </c>
      <c r="R95" s="125">
        <v>8</v>
      </c>
      <c r="S95" s="114"/>
      <c r="T95" s="114"/>
      <c r="U95" s="114"/>
      <c r="V95" s="114"/>
    </row>
    <row r="96" s="107" customFormat="1" ht="45" customHeight="1" spans="1:22">
      <c r="A96" s="112"/>
      <c r="B96" s="112"/>
      <c r="C96" s="112" t="s">
        <v>207</v>
      </c>
      <c r="D96" s="112" t="s">
        <v>208</v>
      </c>
      <c r="E96" s="112" t="s">
        <v>191</v>
      </c>
      <c r="F96" s="112" t="s">
        <v>96</v>
      </c>
      <c r="G96" s="114"/>
      <c r="H96" s="112"/>
      <c r="I96" s="112"/>
      <c r="J96" s="113"/>
      <c r="K96" s="125">
        <v>300</v>
      </c>
      <c r="L96" s="125">
        <v>32</v>
      </c>
      <c r="M96" s="125">
        <v>100</v>
      </c>
      <c r="N96" s="125">
        <v>60</v>
      </c>
      <c r="O96" s="125">
        <v>24</v>
      </c>
      <c r="P96" s="125">
        <v>46</v>
      </c>
      <c r="Q96" s="125">
        <v>18</v>
      </c>
      <c r="R96" s="125">
        <v>20</v>
      </c>
      <c r="S96" s="114"/>
      <c r="T96" s="114"/>
      <c r="U96" s="114"/>
      <c r="V96" s="114"/>
    </row>
    <row r="97" s="107" customFormat="1" ht="45" customHeight="1" spans="1:22">
      <c r="A97" s="112">
        <v>19</v>
      </c>
      <c r="B97" s="112" t="s">
        <v>209</v>
      </c>
      <c r="C97" s="112" t="s">
        <v>210</v>
      </c>
      <c r="D97" s="112" t="s">
        <v>211</v>
      </c>
      <c r="E97" s="112" t="s">
        <v>191</v>
      </c>
      <c r="F97" s="112" t="s">
        <v>130</v>
      </c>
      <c r="G97" s="112">
        <v>1</v>
      </c>
      <c r="H97" s="112"/>
      <c r="I97" s="112"/>
      <c r="J97" s="112"/>
      <c r="K97" s="112"/>
      <c r="L97" s="125">
        <v>1</v>
      </c>
      <c r="M97" s="125">
        <v>1</v>
      </c>
      <c r="N97" s="125">
        <v>1</v>
      </c>
      <c r="O97" s="125"/>
      <c r="P97" s="125">
        <v>1</v>
      </c>
      <c r="Q97" s="114"/>
      <c r="R97" s="114"/>
      <c r="S97" s="114"/>
      <c r="T97" s="114"/>
      <c r="U97" s="114"/>
      <c r="V97" s="114"/>
    </row>
    <row r="98" s="107" customFormat="1" ht="45" customHeight="1" spans="1:22">
      <c r="A98" s="112"/>
      <c r="B98" s="112"/>
      <c r="C98" s="112"/>
      <c r="D98" s="112" t="s">
        <v>212</v>
      </c>
      <c r="E98" s="112" t="s">
        <v>191</v>
      </c>
      <c r="F98" s="112" t="s">
        <v>71</v>
      </c>
      <c r="G98" s="112"/>
      <c r="H98" s="112">
        <v>10</v>
      </c>
      <c r="I98" s="112"/>
      <c r="J98" s="112"/>
      <c r="K98" s="112"/>
      <c r="L98" s="125">
        <v>5</v>
      </c>
      <c r="M98" s="125">
        <v>5</v>
      </c>
      <c r="N98" s="125">
        <v>3</v>
      </c>
      <c r="O98" s="125"/>
      <c r="P98" s="125">
        <v>2</v>
      </c>
      <c r="Q98" s="114"/>
      <c r="R98" s="114"/>
      <c r="S98" s="114"/>
      <c r="T98" s="114"/>
      <c r="U98" s="114"/>
      <c r="V98" s="114"/>
    </row>
    <row r="99" s="107" customFormat="1" ht="45" customHeight="1" spans="1:22">
      <c r="A99" s="112"/>
      <c r="B99" s="112"/>
      <c r="C99" s="112"/>
      <c r="D99" s="112" t="s">
        <v>213</v>
      </c>
      <c r="E99" s="112" t="s">
        <v>191</v>
      </c>
      <c r="F99" s="112" t="s">
        <v>214</v>
      </c>
      <c r="G99" s="112"/>
      <c r="H99" s="112"/>
      <c r="I99" s="112">
        <v>5</v>
      </c>
      <c r="J99" s="112"/>
      <c r="K99" s="112"/>
      <c r="L99" s="125">
        <v>1</v>
      </c>
      <c r="M99" s="125">
        <v>2</v>
      </c>
      <c r="N99" s="125">
        <v>1</v>
      </c>
      <c r="O99" s="125">
        <v>1</v>
      </c>
      <c r="P99" s="125">
        <v>1</v>
      </c>
      <c r="Q99" s="125">
        <v>1</v>
      </c>
      <c r="R99" s="125">
        <v>1</v>
      </c>
      <c r="S99" s="125"/>
      <c r="T99" s="125"/>
      <c r="U99" s="114"/>
      <c r="V99" s="114"/>
    </row>
    <row r="100" s="107" customFormat="1" ht="45" customHeight="1" spans="1:22">
      <c r="A100" s="112"/>
      <c r="B100" s="112"/>
      <c r="C100" s="112" t="s">
        <v>215</v>
      </c>
      <c r="D100" s="112" t="s">
        <v>216</v>
      </c>
      <c r="E100" s="112" t="s">
        <v>191</v>
      </c>
      <c r="F100" s="112" t="s">
        <v>214</v>
      </c>
      <c r="G100" s="112"/>
      <c r="H100" s="112"/>
      <c r="I100" s="112">
        <v>10</v>
      </c>
      <c r="J100" s="112"/>
      <c r="K100" s="112"/>
      <c r="L100" s="125">
        <v>2</v>
      </c>
      <c r="M100" s="125">
        <v>2</v>
      </c>
      <c r="N100" s="125">
        <v>2</v>
      </c>
      <c r="O100" s="125">
        <v>1</v>
      </c>
      <c r="P100" s="125">
        <v>2</v>
      </c>
      <c r="Q100" s="125">
        <v>1</v>
      </c>
      <c r="R100" s="125">
        <v>1</v>
      </c>
      <c r="S100" s="125">
        <v>1</v>
      </c>
      <c r="T100" s="125">
        <v>1</v>
      </c>
      <c r="U100" s="114"/>
      <c r="V100" s="114"/>
    </row>
    <row r="101" s="107" customFormat="1" ht="45" customHeight="1" spans="1:22">
      <c r="A101" s="112"/>
      <c r="B101" s="112"/>
      <c r="C101" s="112" t="s">
        <v>217</v>
      </c>
      <c r="D101" s="112" t="s">
        <v>218</v>
      </c>
      <c r="E101" s="112" t="s">
        <v>191</v>
      </c>
      <c r="F101" s="112" t="s">
        <v>219</v>
      </c>
      <c r="G101" s="112">
        <v>1</v>
      </c>
      <c r="H101" s="112">
        <v>2</v>
      </c>
      <c r="I101" s="113"/>
      <c r="J101" s="112"/>
      <c r="K101" s="112"/>
      <c r="L101" s="125">
        <v>1</v>
      </c>
      <c r="M101" s="125">
        <v>1</v>
      </c>
      <c r="N101" s="125">
        <v>1</v>
      </c>
      <c r="O101" s="125"/>
      <c r="P101" s="125">
        <v>1</v>
      </c>
      <c r="Q101" s="114"/>
      <c r="R101" s="114"/>
      <c r="S101" s="114"/>
      <c r="T101" s="114"/>
      <c r="U101" s="114"/>
      <c r="V101" s="114"/>
    </row>
    <row r="102" s="107" customFormat="1" ht="45" customHeight="1" spans="1:22">
      <c r="A102" s="112"/>
      <c r="B102" s="112"/>
      <c r="C102" s="112"/>
      <c r="D102" s="112" t="s">
        <v>220</v>
      </c>
      <c r="E102" s="112" t="s">
        <v>191</v>
      </c>
      <c r="F102" s="112" t="s">
        <v>214</v>
      </c>
      <c r="G102" s="112"/>
      <c r="H102" s="112"/>
      <c r="I102" s="112">
        <v>4</v>
      </c>
      <c r="J102" s="112"/>
      <c r="K102" s="112"/>
      <c r="L102" s="125">
        <v>2</v>
      </c>
      <c r="M102" s="125">
        <v>2</v>
      </c>
      <c r="N102" s="125">
        <v>2</v>
      </c>
      <c r="O102" s="125"/>
      <c r="P102" s="125">
        <v>2</v>
      </c>
      <c r="Q102" s="114"/>
      <c r="R102" s="114"/>
      <c r="S102" s="114"/>
      <c r="T102" s="114"/>
      <c r="U102" s="114"/>
      <c r="V102" s="114"/>
    </row>
    <row r="103" s="107" customFormat="1" ht="70.2" customHeight="1" spans="1:22">
      <c r="A103" s="112"/>
      <c r="B103" s="112"/>
      <c r="C103" s="112" t="s">
        <v>221</v>
      </c>
      <c r="D103" s="112" t="s">
        <v>222</v>
      </c>
      <c r="E103" s="112" t="s">
        <v>191</v>
      </c>
      <c r="F103" s="112" t="s">
        <v>71</v>
      </c>
      <c r="G103" s="112"/>
      <c r="H103" s="112">
        <v>1</v>
      </c>
      <c r="I103" s="112">
        <v>2</v>
      </c>
      <c r="J103" s="112">
        <v>8</v>
      </c>
      <c r="K103" s="112"/>
      <c r="L103" s="125">
        <v>1</v>
      </c>
      <c r="M103" s="125">
        <v>3</v>
      </c>
      <c r="N103" s="125">
        <v>3</v>
      </c>
      <c r="O103" s="125">
        <v>1</v>
      </c>
      <c r="P103" s="125">
        <v>2</v>
      </c>
      <c r="Q103" s="125">
        <v>1</v>
      </c>
      <c r="R103" s="125">
        <v>1</v>
      </c>
      <c r="S103" s="114"/>
      <c r="T103" s="114"/>
      <c r="U103" s="114"/>
      <c r="V103" s="114"/>
    </row>
    <row r="104" s="107" customFormat="1" ht="45" customHeight="1" spans="1:22">
      <c r="A104" s="112"/>
      <c r="B104" s="112"/>
      <c r="C104" s="112" t="s">
        <v>210</v>
      </c>
      <c r="D104" s="112" t="s">
        <v>223</v>
      </c>
      <c r="E104" s="112" t="s">
        <v>191</v>
      </c>
      <c r="F104" s="112" t="s">
        <v>130</v>
      </c>
      <c r="G104" s="112">
        <v>1</v>
      </c>
      <c r="H104" s="112"/>
      <c r="I104" s="112"/>
      <c r="J104" s="112"/>
      <c r="K104" s="112"/>
      <c r="L104" s="125"/>
      <c r="M104" s="125"/>
      <c r="N104" s="125"/>
      <c r="O104" s="125">
        <v>1</v>
      </c>
      <c r="P104" s="125"/>
      <c r="Q104" s="125">
        <v>1</v>
      </c>
      <c r="R104" s="125">
        <v>1</v>
      </c>
      <c r="S104" s="125">
        <v>1</v>
      </c>
      <c r="T104" s="125">
        <v>1</v>
      </c>
      <c r="U104" s="114"/>
      <c r="V104" s="114"/>
    </row>
    <row r="105" s="107" customFormat="1" ht="45" customHeight="1" spans="1:22">
      <c r="A105" s="112"/>
      <c r="B105" s="112"/>
      <c r="C105" s="112"/>
      <c r="D105" s="112" t="s">
        <v>224</v>
      </c>
      <c r="E105" s="112" t="s">
        <v>191</v>
      </c>
      <c r="F105" s="112" t="s">
        <v>71</v>
      </c>
      <c r="G105" s="112"/>
      <c r="H105" s="112">
        <v>4</v>
      </c>
      <c r="I105" s="112"/>
      <c r="J105" s="112"/>
      <c r="K105" s="112"/>
      <c r="L105" s="125"/>
      <c r="M105" s="125"/>
      <c r="N105" s="125"/>
      <c r="O105" s="125">
        <v>2</v>
      </c>
      <c r="P105" s="125"/>
      <c r="Q105" s="125">
        <v>2</v>
      </c>
      <c r="R105" s="125">
        <v>1</v>
      </c>
      <c r="S105" s="125">
        <v>2</v>
      </c>
      <c r="T105" s="125">
        <v>2</v>
      </c>
      <c r="U105" s="114"/>
      <c r="V105" s="114"/>
    </row>
    <row r="106" s="107" customFormat="1" ht="45" customHeight="1" spans="1:22">
      <c r="A106" s="112"/>
      <c r="B106" s="112"/>
      <c r="C106" s="112"/>
      <c r="D106" s="112" t="s">
        <v>225</v>
      </c>
      <c r="E106" s="112" t="s">
        <v>191</v>
      </c>
      <c r="F106" s="112" t="s">
        <v>214</v>
      </c>
      <c r="G106" s="112"/>
      <c r="H106" s="112"/>
      <c r="I106" s="112">
        <v>35</v>
      </c>
      <c r="J106" s="112"/>
      <c r="K106" s="112"/>
      <c r="L106" s="125">
        <v>2</v>
      </c>
      <c r="M106" s="125">
        <v>4</v>
      </c>
      <c r="N106" s="125">
        <v>2</v>
      </c>
      <c r="O106" s="125">
        <v>6</v>
      </c>
      <c r="P106" s="125">
        <v>2</v>
      </c>
      <c r="Q106" s="125">
        <v>6</v>
      </c>
      <c r="R106" s="125">
        <v>4</v>
      </c>
      <c r="S106" s="125">
        <v>4</v>
      </c>
      <c r="T106" s="125">
        <v>6</v>
      </c>
      <c r="U106" s="114"/>
      <c r="V106" s="114"/>
    </row>
    <row r="107" s="107" customFormat="1" ht="45" customHeight="1" spans="1:22">
      <c r="A107" s="112"/>
      <c r="B107" s="112"/>
      <c r="C107" s="112" t="s">
        <v>226</v>
      </c>
      <c r="D107" s="112" t="s">
        <v>227</v>
      </c>
      <c r="E107" s="112" t="s">
        <v>191</v>
      </c>
      <c r="F107" s="112" t="s">
        <v>228</v>
      </c>
      <c r="G107" s="112"/>
      <c r="H107" s="112"/>
      <c r="I107" s="112">
        <v>2</v>
      </c>
      <c r="J107" s="112"/>
      <c r="K107" s="112"/>
      <c r="L107" s="125"/>
      <c r="M107" s="125"/>
      <c r="N107" s="125"/>
      <c r="O107" s="125">
        <v>1</v>
      </c>
      <c r="P107" s="125"/>
      <c r="Q107" s="125">
        <v>1</v>
      </c>
      <c r="R107" s="125">
        <v>1</v>
      </c>
      <c r="S107" s="125">
        <v>1</v>
      </c>
      <c r="T107" s="125">
        <v>1</v>
      </c>
      <c r="U107" s="129"/>
      <c r="V107" s="129"/>
    </row>
    <row r="108" s="107" customFormat="1" ht="85.5" customHeight="1" spans="1:22">
      <c r="A108" s="112"/>
      <c r="B108" s="112"/>
      <c r="C108" s="112" t="s">
        <v>229</v>
      </c>
      <c r="D108" s="112" t="s">
        <v>230</v>
      </c>
      <c r="E108" s="112" t="s">
        <v>191</v>
      </c>
      <c r="F108" s="112" t="s">
        <v>96</v>
      </c>
      <c r="G108" s="112"/>
      <c r="H108" s="112">
        <v>1</v>
      </c>
      <c r="I108" s="112"/>
      <c r="J108" s="112"/>
      <c r="K108" s="112"/>
      <c r="L108" s="125">
        <v>1</v>
      </c>
      <c r="M108" s="125">
        <v>1</v>
      </c>
      <c r="N108" s="125">
        <v>1</v>
      </c>
      <c r="O108" s="125">
        <v>1</v>
      </c>
      <c r="P108" s="125">
        <v>1</v>
      </c>
      <c r="Q108" s="125">
        <v>1</v>
      </c>
      <c r="R108" s="125">
        <v>1</v>
      </c>
      <c r="S108" s="125">
        <v>1</v>
      </c>
      <c r="T108" s="125">
        <v>1</v>
      </c>
      <c r="U108" s="125">
        <v>1</v>
      </c>
      <c r="V108" s="125">
        <v>1</v>
      </c>
    </row>
    <row r="109" s="107" customFormat="1" ht="85.5" customHeight="1" spans="1:22">
      <c r="A109" s="112"/>
      <c r="B109" s="112"/>
      <c r="C109" s="112" t="s">
        <v>231</v>
      </c>
      <c r="D109" s="112" t="s">
        <v>232</v>
      </c>
      <c r="E109" s="112" t="s">
        <v>191</v>
      </c>
      <c r="F109" s="112" t="s">
        <v>96</v>
      </c>
      <c r="G109" s="112"/>
      <c r="H109" s="112">
        <v>2</v>
      </c>
      <c r="I109" s="112"/>
      <c r="J109" s="112"/>
      <c r="K109" s="112"/>
      <c r="L109" s="125">
        <v>1</v>
      </c>
      <c r="M109" s="125">
        <v>1</v>
      </c>
      <c r="N109" s="125">
        <v>1</v>
      </c>
      <c r="O109" s="125">
        <v>1</v>
      </c>
      <c r="P109" s="125">
        <v>1</v>
      </c>
      <c r="Q109" s="125">
        <v>1</v>
      </c>
      <c r="R109" s="125">
        <v>1</v>
      </c>
      <c r="S109" s="125">
        <v>1</v>
      </c>
      <c r="T109" s="125">
        <v>1</v>
      </c>
      <c r="U109" s="125">
        <v>1</v>
      </c>
      <c r="V109" s="125">
        <v>1</v>
      </c>
    </row>
    <row r="110" s="107" customFormat="1" ht="97.5" customHeight="1" spans="1:22">
      <c r="A110" s="112"/>
      <c r="B110" s="112"/>
      <c r="C110" s="112" t="s">
        <v>233</v>
      </c>
      <c r="D110" s="112" t="s">
        <v>234</v>
      </c>
      <c r="E110" s="112" t="s">
        <v>191</v>
      </c>
      <c r="F110" s="112" t="s">
        <v>96</v>
      </c>
      <c r="G110" s="112"/>
      <c r="H110" s="112"/>
      <c r="I110" s="112">
        <v>3</v>
      </c>
      <c r="J110" s="112"/>
      <c r="K110" s="112"/>
      <c r="L110" s="125">
        <v>1</v>
      </c>
      <c r="M110" s="125">
        <v>1</v>
      </c>
      <c r="N110" s="125">
        <v>1</v>
      </c>
      <c r="O110" s="125">
        <v>1</v>
      </c>
      <c r="P110" s="125">
        <v>1</v>
      </c>
      <c r="Q110" s="125">
        <v>1</v>
      </c>
      <c r="R110" s="125">
        <v>1</v>
      </c>
      <c r="S110" s="125">
        <v>1</v>
      </c>
      <c r="T110" s="125">
        <v>1</v>
      </c>
      <c r="U110" s="125">
        <v>1</v>
      </c>
      <c r="V110" s="125">
        <v>1</v>
      </c>
    </row>
    <row r="111" s="107" customFormat="1" ht="76.5" customHeight="1" spans="1:22">
      <c r="A111" s="112">
        <v>21</v>
      </c>
      <c r="B111" s="112" t="s">
        <v>235</v>
      </c>
      <c r="C111" s="112" t="s">
        <v>236</v>
      </c>
      <c r="D111" s="112" t="s">
        <v>237</v>
      </c>
      <c r="E111" s="112" t="s">
        <v>21</v>
      </c>
      <c r="F111" s="112" t="s">
        <v>96</v>
      </c>
      <c r="G111" s="112"/>
      <c r="H111" s="112"/>
      <c r="I111" s="112"/>
      <c r="J111" s="112"/>
      <c r="K111" s="112">
        <v>7</v>
      </c>
      <c r="L111" s="125">
        <v>1</v>
      </c>
      <c r="M111" s="125">
        <v>1</v>
      </c>
      <c r="N111" s="125">
        <v>1</v>
      </c>
      <c r="O111" s="125">
        <v>1</v>
      </c>
      <c r="P111" s="125">
        <v>1</v>
      </c>
      <c r="Q111" s="125">
        <v>1</v>
      </c>
      <c r="R111" s="125">
        <v>1</v>
      </c>
      <c r="S111" s="114"/>
      <c r="T111" s="114"/>
      <c r="U111" s="114"/>
      <c r="V111" s="114"/>
    </row>
    <row r="112" ht="67.5" customHeight="1" spans="1:22">
      <c r="A112" s="112"/>
      <c r="B112" s="112"/>
      <c r="C112" s="112" t="s">
        <v>238</v>
      </c>
      <c r="D112" s="112" t="s">
        <v>239</v>
      </c>
      <c r="E112" s="112" t="s">
        <v>240</v>
      </c>
      <c r="F112" s="112" t="s">
        <v>96</v>
      </c>
      <c r="G112" s="112"/>
      <c r="H112" s="112"/>
      <c r="I112" s="112"/>
      <c r="J112" s="112"/>
      <c r="K112" s="112">
        <v>8</v>
      </c>
      <c r="L112" s="125">
        <v>1</v>
      </c>
      <c r="M112" s="125">
        <v>1</v>
      </c>
      <c r="N112" s="125">
        <v>1</v>
      </c>
      <c r="O112" s="125">
        <v>1</v>
      </c>
      <c r="P112" s="125">
        <v>1</v>
      </c>
      <c r="Q112" s="125">
        <v>1</v>
      </c>
      <c r="R112" s="125">
        <v>1</v>
      </c>
      <c r="S112" s="114"/>
      <c r="T112" s="114"/>
      <c r="U112" s="114"/>
      <c r="V112" s="114"/>
    </row>
    <row r="113" ht="45" customHeight="1" spans="1:22">
      <c r="A113" s="112"/>
      <c r="B113" s="112"/>
      <c r="C113" s="112" t="s">
        <v>241</v>
      </c>
      <c r="D113" s="112" t="s">
        <v>242</v>
      </c>
      <c r="E113" s="112" t="s">
        <v>21</v>
      </c>
      <c r="F113" s="112" t="s">
        <v>96</v>
      </c>
      <c r="G113" s="112"/>
      <c r="H113" s="112"/>
      <c r="I113" s="112"/>
      <c r="J113" s="112"/>
      <c r="K113" s="112">
        <v>30</v>
      </c>
      <c r="L113" s="114">
        <v>10</v>
      </c>
      <c r="M113" s="114">
        <v>10</v>
      </c>
      <c r="N113" s="114">
        <v>10</v>
      </c>
      <c r="O113" s="114">
        <v>35</v>
      </c>
      <c r="P113" s="114">
        <v>10</v>
      </c>
      <c r="Q113" s="114">
        <v>15</v>
      </c>
      <c r="R113" s="114">
        <v>10</v>
      </c>
      <c r="S113" s="114"/>
      <c r="T113" s="114"/>
      <c r="U113" s="114"/>
      <c r="V113" s="114"/>
    </row>
    <row r="114" ht="55.3" customHeight="1" spans="1:22">
      <c r="A114" s="112"/>
      <c r="B114" s="112"/>
      <c r="C114" s="112" t="s">
        <v>243</v>
      </c>
      <c r="D114" s="112" t="s">
        <v>244</v>
      </c>
      <c r="E114" s="112" t="s">
        <v>52</v>
      </c>
      <c r="F114" s="112" t="s">
        <v>71</v>
      </c>
      <c r="G114" s="112"/>
      <c r="H114" s="112"/>
      <c r="I114" s="112"/>
      <c r="J114" s="112"/>
      <c r="K114" s="112">
        <v>7</v>
      </c>
      <c r="L114" s="125">
        <v>1</v>
      </c>
      <c r="M114" s="125">
        <v>1</v>
      </c>
      <c r="N114" s="125">
        <v>1</v>
      </c>
      <c r="O114" s="125">
        <v>1</v>
      </c>
      <c r="P114" s="125">
        <v>1</v>
      </c>
      <c r="Q114" s="125">
        <v>1</v>
      </c>
      <c r="R114" s="125">
        <v>1</v>
      </c>
      <c r="S114" s="114"/>
      <c r="T114" s="114"/>
      <c r="U114" s="114"/>
      <c r="V114" s="114"/>
    </row>
    <row r="115" s="107" customFormat="1" ht="146" customHeight="1" spans="1:22">
      <c r="A115" s="112">
        <v>22</v>
      </c>
      <c r="B115" s="112" t="s">
        <v>245</v>
      </c>
      <c r="C115" s="125" t="s">
        <v>246</v>
      </c>
      <c r="D115" s="112" t="s">
        <v>247</v>
      </c>
      <c r="E115" s="112" t="s">
        <v>191</v>
      </c>
      <c r="F115" s="112" t="s">
        <v>86</v>
      </c>
      <c r="G115" s="125">
        <v>1</v>
      </c>
      <c r="H115" s="125">
        <v>1</v>
      </c>
      <c r="I115" s="125">
        <v>1</v>
      </c>
      <c r="J115" s="125"/>
      <c r="K115" s="112"/>
      <c r="L115" s="114" t="s">
        <v>97</v>
      </c>
      <c r="M115" s="114" t="s">
        <v>97</v>
      </c>
      <c r="N115" s="114" t="s">
        <v>97</v>
      </c>
      <c r="O115" s="114" t="s">
        <v>97</v>
      </c>
      <c r="P115" s="114" t="s">
        <v>97</v>
      </c>
      <c r="Q115" s="114" t="s">
        <v>97</v>
      </c>
      <c r="R115" s="114" t="s">
        <v>97</v>
      </c>
      <c r="S115" s="114"/>
      <c r="T115" s="114"/>
      <c r="U115" s="114"/>
      <c r="V115" s="114"/>
    </row>
    <row r="116" s="107" customFormat="1" ht="165.7" customHeight="1" spans="1:22">
      <c r="A116" s="112"/>
      <c r="B116" s="112"/>
      <c r="C116" s="125" t="s">
        <v>248</v>
      </c>
      <c r="D116" s="112" t="s">
        <v>249</v>
      </c>
      <c r="E116" s="112" t="s">
        <v>191</v>
      </c>
      <c r="F116" s="112" t="s">
        <v>71</v>
      </c>
      <c r="G116" s="125">
        <v>2</v>
      </c>
      <c r="H116" s="125">
        <v>2</v>
      </c>
      <c r="I116" s="125"/>
      <c r="J116" s="125"/>
      <c r="K116" s="112"/>
      <c r="L116" s="114" t="s">
        <v>97</v>
      </c>
      <c r="M116" s="114" t="s">
        <v>97</v>
      </c>
      <c r="N116" s="114" t="s">
        <v>97</v>
      </c>
      <c r="O116" s="114" t="s">
        <v>97</v>
      </c>
      <c r="P116" s="114" t="s">
        <v>97</v>
      </c>
      <c r="Q116" s="114" t="s">
        <v>97</v>
      </c>
      <c r="R116" s="114" t="s">
        <v>97</v>
      </c>
      <c r="S116" s="114"/>
      <c r="T116" s="114"/>
      <c r="U116" s="114"/>
      <c r="V116" s="114"/>
    </row>
    <row r="117" s="107" customFormat="1" ht="111.5" customHeight="1" spans="1:22">
      <c r="A117" s="112"/>
      <c r="B117" s="112"/>
      <c r="C117" s="125" t="s">
        <v>250</v>
      </c>
      <c r="D117" s="112" t="s">
        <v>251</v>
      </c>
      <c r="E117" s="112" t="s">
        <v>191</v>
      </c>
      <c r="F117" s="112" t="s">
        <v>71</v>
      </c>
      <c r="G117" s="125"/>
      <c r="H117" s="125">
        <v>1</v>
      </c>
      <c r="I117" s="125"/>
      <c r="J117" s="125">
        <v>7</v>
      </c>
      <c r="K117" s="112"/>
      <c r="L117" s="125">
        <v>1</v>
      </c>
      <c r="M117" s="125">
        <v>1</v>
      </c>
      <c r="N117" s="125">
        <v>1</v>
      </c>
      <c r="O117" s="125">
        <v>1</v>
      </c>
      <c r="P117" s="125">
        <v>1</v>
      </c>
      <c r="Q117" s="125">
        <v>1</v>
      </c>
      <c r="R117" s="125">
        <v>1</v>
      </c>
      <c r="S117" s="114"/>
      <c r="T117" s="114"/>
      <c r="U117" s="114"/>
      <c r="V117" s="114"/>
    </row>
    <row r="118" s="107" customFormat="1" ht="94.3" customHeight="1" spans="1:22">
      <c r="A118" s="112"/>
      <c r="B118" s="112"/>
      <c r="C118" s="125" t="s">
        <v>252</v>
      </c>
      <c r="D118" s="112" t="s">
        <v>253</v>
      </c>
      <c r="E118" s="112" t="s">
        <v>191</v>
      </c>
      <c r="F118" s="112" t="s">
        <v>69</v>
      </c>
      <c r="G118" s="125"/>
      <c r="H118" s="125"/>
      <c r="I118" s="125"/>
      <c r="J118" s="125"/>
      <c r="K118" s="112"/>
      <c r="L118" s="125">
        <v>1</v>
      </c>
      <c r="M118" s="125">
        <v>1</v>
      </c>
      <c r="N118" s="125">
        <v>1</v>
      </c>
      <c r="O118" s="125">
        <v>1</v>
      </c>
      <c r="P118" s="125">
        <v>1</v>
      </c>
      <c r="Q118" s="125">
        <v>1</v>
      </c>
      <c r="R118" s="125">
        <v>1</v>
      </c>
      <c r="S118" s="114"/>
      <c r="T118" s="114"/>
      <c r="U118" s="114"/>
      <c r="V118" s="114"/>
    </row>
    <row r="119" s="107" customFormat="1" ht="105.65" customHeight="1" spans="1:22">
      <c r="A119" s="112"/>
      <c r="B119" s="112"/>
      <c r="C119" s="125" t="s">
        <v>254</v>
      </c>
      <c r="D119" s="112" t="s">
        <v>255</v>
      </c>
      <c r="E119" s="112" t="s">
        <v>191</v>
      </c>
      <c r="F119" s="112" t="s">
        <v>71</v>
      </c>
      <c r="G119" s="125"/>
      <c r="H119" s="125">
        <v>5</v>
      </c>
      <c r="I119" s="125"/>
      <c r="J119" s="125"/>
      <c r="K119" s="112"/>
      <c r="L119" s="125">
        <v>1</v>
      </c>
      <c r="M119" s="125">
        <v>1</v>
      </c>
      <c r="N119" s="125">
        <v>1</v>
      </c>
      <c r="O119" s="125">
        <v>1</v>
      </c>
      <c r="P119" s="125">
        <v>1</v>
      </c>
      <c r="Q119" s="125">
        <v>1</v>
      </c>
      <c r="R119" s="125">
        <v>1</v>
      </c>
      <c r="S119" s="114"/>
      <c r="T119" s="114"/>
      <c r="U119" s="114"/>
      <c r="V119" s="114"/>
    </row>
    <row r="120" s="107" customFormat="1" ht="108.75" customHeight="1" spans="1:22">
      <c r="A120" s="112"/>
      <c r="B120" s="112"/>
      <c r="C120" s="112" t="s">
        <v>256</v>
      </c>
      <c r="D120" s="112" t="s">
        <v>257</v>
      </c>
      <c r="E120" s="112" t="s">
        <v>52</v>
      </c>
      <c r="F120" s="112" t="s">
        <v>258</v>
      </c>
      <c r="G120" s="112">
        <v>1</v>
      </c>
      <c r="H120" s="112">
        <v>1</v>
      </c>
      <c r="I120" s="112"/>
      <c r="J120" s="112">
        <v>20</v>
      </c>
      <c r="K120" s="112"/>
      <c r="L120" s="114">
        <v>3</v>
      </c>
      <c r="M120" s="114">
        <v>3</v>
      </c>
      <c r="N120" s="114">
        <v>3</v>
      </c>
      <c r="O120" s="114">
        <v>3</v>
      </c>
      <c r="P120" s="114">
        <v>3</v>
      </c>
      <c r="Q120" s="114">
        <v>3</v>
      </c>
      <c r="R120" s="114">
        <v>3</v>
      </c>
      <c r="S120" s="114"/>
      <c r="T120" s="114"/>
      <c r="U120" s="114"/>
      <c r="V120" s="114"/>
    </row>
    <row r="121" s="107" customFormat="1" ht="85.7" customHeight="1" spans="1:22">
      <c r="A121" s="112"/>
      <c r="B121" s="112"/>
      <c r="C121" s="125" t="s">
        <v>259</v>
      </c>
      <c r="D121" s="112" t="s">
        <v>260</v>
      </c>
      <c r="E121" s="112" t="s">
        <v>191</v>
      </c>
      <c r="F121" s="112" t="s">
        <v>69</v>
      </c>
      <c r="G121" s="112"/>
      <c r="H121" s="112"/>
      <c r="I121" s="112"/>
      <c r="J121" s="125">
        <v>10</v>
      </c>
      <c r="K121" s="125"/>
      <c r="L121" s="114">
        <v>2</v>
      </c>
      <c r="M121" s="114">
        <v>2</v>
      </c>
      <c r="N121" s="114">
        <v>2</v>
      </c>
      <c r="O121" s="114">
        <v>2</v>
      </c>
      <c r="P121" s="114">
        <v>2</v>
      </c>
      <c r="Q121" s="114">
        <v>2</v>
      </c>
      <c r="R121" s="114">
        <v>2</v>
      </c>
      <c r="S121" s="114"/>
      <c r="T121" s="114"/>
      <c r="U121" s="114"/>
      <c r="V121" s="114"/>
    </row>
    <row r="122" s="107" customFormat="1" ht="100" customHeight="1" spans="1:22">
      <c r="A122" s="112"/>
      <c r="B122" s="112"/>
      <c r="C122" s="125" t="s">
        <v>261</v>
      </c>
      <c r="D122" s="112" t="s">
        <v>262</v>
      </c>
      <c r="E122" s="112" t="s">
        <v>191</v>
      </c>
      <c r="F122" s="112" t="s">
        <v>96</v>
      </c>
      <c r="G122" s="112"/>
      <c r="H122" s="112"/>
      <c r="I122" s="112"/>
      <c r="J122" s="125"/>
      <c r="K122" s="125" t="s">
        <v>263</v>
      </c>
      <c r="L122" s="125" t="s">
        <v>264</v>
      </c>
      <c r="M122" s="125" t="s">
        <v>265</v>
      </c>
      <c r="N122" s="125" t="s">
        <v>265</v>
      </c>
      <c r="O122" s="125" t="s">
        <v>266</v>
      </c>
      <c r="P122" s="125" t="s">
        <v>264</v>
      </c>
      <c r="Q122" s="125" t="s">
        <v>267</v>
      </c>
      <c r="R122" s="125" t="s">
        <v>268</v>
      </c>
      <c r="S122" s="114"/>
      <c r="T122" s="114"/>
      <c r="U122" s="114"/>
      <c r="V122" s="114"/>
    </row>
    <row r="123" s="107" customFormat="1" ht="100" customHeight="1" spans="1:22">
      <c r="A123" s="112">
        <v>23</v>
      </c>
      <c r="B123" s="112" t="s">
        <v>269</v>
      </c>
      <c r="C123" s="125" t="s">
        <v>270</v>
      </c>
      <c r="D123" s="112" t="s">
        <v>271</v>
      </c>
      <c r="E123" s="112" t="s">
        <v>272</v>
      </c>
      <c r="F123" s="112" t="s">
        <v>69</v>
      </c>
      <c r="G123" s="112"/>
      <c r="H123" s="112"/>
      <c r="I123" s="112"/>
      <c r="J123" s="126">
        <v>1</v>
      </c>
      <c r="K123" s="125"/>
      <c r="L123" s="114" t="s">
        <v>97</v>
      </c>
      <c r="M123" s="114" t="s">
        <v>97</v>
      </c>
      <c r="N123" s="114" t="s">
        <v>97</v>
      </c>
      <c r="O123" s="114" t="s">
        <v>97</v>
      </c>
      <c r="P123" s="114" t="s">
        <v>97</v>
      </c>
      <c r="Q123" s="114" t="s">
        <v>97</v>
      </c>
      <c r="R123" s="114" t="s">
        <v>97</v>
      </c>
      <c r="S123" s="114"/>
      <c r="T123" s="114"/>
      <c r="U123" s="114"/>
      <c r="V123" s="114"/>
    </row>
    <row r="124" s="107" customFormat="1" ht="62.25" customHeight="1" spans="1:22">
      <c r="A124" s="112"/>
      <c r="B124" s="112"/>
      <c r="C124" s="112" t="s">
        <v>273</v>
      </c>
      <c r="D124" s="112" t="s">
        <v>274</v>
      </c>
      <c r="E124" s="112" t="s">
        <v>272</v>
      </c>
      <c r="F124" s="112" t="s">
        <v>69</v>
      </c>
      <c r="G124" s="112"/>
      <c r="H124" s="112"/>
      <c r="I124" s="112"/>
      <c r="J124" s="127">
        <v>0.7</v>
      </c>
      <c r="K124" s="128"/>
      <c r="L124" s="114" t="s">
        <v>97</v>
      </c>
      <c r="M124" s="114" t="s">
        <v>97</v>
      </c>
      <c r="N124" s="114" t="s">
        <v>97</v>
      </c>
      <c r="O124" s="114" t="s">
        <v>97</v>
      </c>
      <c r="P124" s="114" t="s">
        <v>97</v>
      </c>
      <c r="Q124" s="114" t="s">
        <v>97</v>
      </c>
      <c r="R124" s="114" t="s">
        <v>97</v>
      </c>
      <c r="S124" s="114"/>
      <c r="T124" s="114"/>
      <c r="U124" s="114"/>
      <c r="V124" s="114"/>
    </row>
    <row r="125" s="107" customFormat="1" ht="69.75" customHeight="1" spans="1:22">
      <c r="A125" s="112"/>
      <c r="B125" s="112"/>
      <c r="C125" s="112" t="s">
        <v>275</v>
      </c>
      <c r="D125" s="112" t="s">
        <v>276</v>
      </c>
      <c r="E125" s="112" t="s">
        <v>272</v>
      </c>
      <c r="F125" s="112" t="s">
        <v>192</v>
      </c>
      <c r="G125" s="112"/>
      <c r="H125" s="112"/>
      <c r="I125" s="112"/>
      <c r="J125" s="127">
        <v>0.95</v>
      </c>
      <c r="K125" s="128"/>
      <c r="L125" s="114" t="s">
        <v>97</v>
      </c>
      <c r="M125" s="114" t="s">
        <v>97</v>
      </c>
      <c r="N125" s="114" t="s">
        <v>97</v>
      </c>
      <c r="O125" s="114" t="s">
        <v>97</v>
      </c>
      <c r="P125" s="114" t="s">
        <v>97</v>
      </c>
      <c r="Q125" s="114" t="s">
        <v>97</v>
      </c>
      <c r="R125" s="114" t="s">
        <v>97</v>
      </c>
      <c r="S125" s="114"/>
      <c r="T125" s="114"/>
      <c r="U125" s="114"/>
      <c r="V125" s="114"/>
    </row>
    <row r="126" s="107" customFormat="1" ht="69.75" customHeight="1" spans="1:22">
      <c r="A126" s="112"/>
      <c r="B126" s="112"/>
      <c r="C126" s="112" t="s">
        <v>277</v>
      </c>
      <c r="D126" s="112" t="s">
        <v>278</v>
      </c>
      <c r="E126" s="112" t="s">
        <v>279</v>
      </c>
      <c r="F126" s="112" t="s">
        <v>219</v>
      </c>
      <c r="G126" s="112">
        <v>1</v>
      </c>
      <c r="H126" s="112">
        <v>1</v>
      </c>
      <c r="I126" s="112"/>
      <c r="J126" s="113"/>
      <c r="K126" s="128"/>
      <c r="L126" s="125">
        <v>1</v>
      </c>
      <c r="M126" s="125">
        <v>1</v>
      </c>
      <c r="N126" s="125">
        <v>1</v>
      </c>
      <c r="O126" s="125">
        <v>1</v>
      </c>
      <c r="P126" s="125">
        <v>1</v>
      </c>
      <c r="Q126" s="125">
        <v>1</v>
      </c>
      <c r="R126" s="125">
        <v>1</v>
      </c>
      <c r="S126" s="114"/>
      <c r="T126" s="114"/>
      <c r="U126" s="114"/>
      <c r="V126" s="114"/>
    </row>
    <row r="127" s="107" customFormat="1" ht="45" customHeight="1" spans="1:22">
      <c r="A127" s="112"/>
      <c r="B127" s="112"/>
      <c r="C127" s="112" t="s">
        <v>280</v>
      </c>
      <c r="D127" s="112" t="s">
        <v>281</v>
      </c>
      <c r="E127" s="112" t="s">
        <v>191</v>
      </c>
      <c r="F127" s="112" t="s">
        <v>130</v>
      </c>
      <c r="G127" s="112">
        <v>2</v>
      </c>
      <c r="H127" s="114"/>
      <c r="I127" s="112"/>
      <c r="J127" s="113"/>
      <c r="K127" s="112"/>
      <c r="L127" s="125">
        <v>1</v>
      </c>
      <c r="M127" s="125">
        <v>1</v>
      </c>
      <c r="N127" s="125">
        <v>1</v>
      </c>
      <c r="O127" s="125">
        <v>1</v>
      </c>
      <c r="P127" s="125">
        <v>1</v>
      </c>
      <c r="Q127" s="125">
        <v>1</v>
      </c>
      <c r="R127" s="125">
        <v>1</v>
      </c>
      <c r="S127" s="114"/>
      <c r="T127" s="114"/>
      <c r="U127" s="114"/>
      <c r="V127" s="114"/>
    </row>
    <row r="128" s="107" customFormat="1" ht="66.45" customHeight="1" spans="1:22">
      <c r="A128" s="112">
        <v>24</v>
      </c>
      <c r="B128" s="112" t="s">
        <v>282</v>
      </c>
      <c r="C128" s="112" t="s">
        <v>283</v>
      </c>
      <c r="D128" s="112" t="s">
        <v>284</v>
      </c>
      <c r="E128" s="112" t="s">
        <v>285</v>
      </c>
      <c r="F128" s="112" t="s">
        <v>96</v>
      </c>
      <c r="G128" s="112"/>
      <c r="H128" s="114"/>
      <c r="I128" s="112"/>
      <c r="J128" s="112"/>
      <c r="K128" s="112">
        <v>39100</v>
      </c>
      <c r="L128" s="114">
        <v>2800</v>
      </c>
      <c r="M128" s="114">
        <v>8700</v>
      </c>
      <c r="N128" s="114">
        <v>7400</v>
      </c>
      <c r="O128" s="114">
        <v>5600</v>
      </c>
      <c r="P128" s="114">
        <v>5500</v>
      </c>
      <c r="Q128" s="114">
        <v>4600</v>
      </c>
      <c r="R128" s="114">
        <v>3600</v>
      </c>
      <c r="S128" s="114">
        <v>200</v>
      </c>
      <c r="T128" s="114">
        <v>200</v>
      </c>
      <c r="U128" s="114">
        <v>500</v>
      </c>
      <c r="V128" s="114"/>
    </row>
    <row r="129" s="107" customFormat="1" ht="45" customHeight="1" spans="1:22">
      <c r="A129" s="112"/>
      <c r="B129" s="112"/>
      <c r="C129" s="112" t="s">
        <v>286</v>
      </c>
      <c r="D129" s="112" t="s">
        <v>287</v>
      </c>
      <c r="E129" s="112" t="s">
        <v>285</v>
      </c>
      <c r="F129" s="112" t="s">
        <v>71</v>
      </c>
      <c r="G129" s="112"/>
      <c r="H129" s="112"/>
      <c r="I129" s="112"/>
      <c r="J129" s="112">
        <v>10</v>
      </c>
      <c r="K129" s="112"/>
      <c r="L129" s="114">
        <v>1</v>
      </c>
      <c r="M129" s="114">
        <v>1</v>
      </c>
      <c r="N129" s="114">
        <v>1</v>
      </c>
      <c r="O129" s="114">
        <v>1</v>
      </c>
      <c r="P129" s="114">
        <v>1</v>
      </c>
      <c r="Q129" s="114">
        <v>1</v>
      </c>
      <c r="R129" s="114">
        <v>1</v>
      </c>
      <c r="S129" s="114">
        <v>1</v>
      </c>
      <c r="T129" s="114">
        <v>1</v>
      </c>
      <c r="U129" s="114">
        <v>1</v>
      </c>
      <c r="V129" s="114"/>
    </row>
    <row r="130" s="107" customFormat="1" ht="45" customHeight="1" spans="1:22">
      <c r="A130" s="112"/>
      <c r="B130" s="112"/>
      <c r="C130" s="112" t="s">
        <v>288</v>
      </c>
      <c r="D130" s="112" t="s">
        <v>289</v>
      </c>
      <c r="E130" s="112" t="s">
        <v>285</v>
      </c>
      <c r="F130" s="112" t="s">
        <v>71</v>
      </c>
      <c r="G130" s="112"/>
      <c r="H130" s="114">
        <v>5</v>
      </c>
      <c r="I130" s="112"/>
      <c r="J130" s="112"/>
      <c r="K130" s="112"/>
      <c r="L130" s="114">
        <v>1</v>
      </c>
      <c r="M130" s="114">
        <v>1</v>
      </c>
      <c r="N130" s="114">
        <v>1</v>
      </c>
      <c r="O130" s="114">
        <v>1</v>
      </c>
      <c r="P130" s="114">
        <v>1</v>
      </c>
      <c r="Q130" s="114">
        <v>1</v>
      </c>
      <c r="R130" s="114">
        <v>1</v>
      </c>
      <c r="S130" s="114">
        <v>1</v>
      </c>
      <c r="T130" s="114">
        <v>1</v>
      </c>
      <c r="U130" s="114">
        <v>1</v>
      </c>
      <c r="V130" s="114"/>
    </row>
    <row r="131" s="107" customFormat="1" ht="80.35" customHeight="1" spans="1:22">
      <c r="A131" s="112"/>
      <c r="B131" s="112"/>
      <c r="C131" s="112" t="s">
        <v>290</v>
      </c>
      <c r="D131" s="112" t="s">
        <v>291</v>
      </c>
      <c r="E131" s="112" t="s">
        <v>285</v>
      </c>
      <c r="F131" s="112" t="s">
        <v>96</v>
      </c>
      <c r="G131" s="112"/>
      <c r="H131" s="114"/>
      <c r="I131" s="112"/>
      <c r="J131" s="112">
        <v>5000</v>
      </c>
      <c r="K131" s="112"/>
      <c r="L131" s="114">
        <v>450</v>
      </c>
      <c r="M131" s="114">
        <v>1250</v>
      </c>
      <c r="N131" s="114">
        <v>920</v>
      </c>
      <c r="O131" s="114">
        <v>700</v>
      </c>
      <c r="P131" s="114">
        <v>640</v>
      </c>
      <c r="Q131" s="114">
        <v>520</v>
      </c>
      <c r="R131" s="114">
        <v>520</v>
      </c>
      <c r="S131" s="114"/>
      <c r="T131" s="114"/>
      <c r="U131" s="114"/>
      <c r="V131" s="114"/>
    </row>
    <row r="132" s="107" customFormat="1" ht="80.35" customHeight="1" spans="1:22">
      <c r="A132" s="112"/>
      <c r="B132" s="112"/>
      <c r="C132" s="112" t="s">
        <v>292</v>
      </c>
      <c r="D132" s="112" t="s">
        <v>293</v>
      </c>
      <c r="E132" s="112" t="s">
        <v>285</v>
      </c>
      <c r="F132" s="112" t="s">
        <v>96</v>
      </c>
      <c r="G132" s="112"/>
      <c r="H132" s="114"/>
      <c r="I132" s="112"/>
      <c r="J132" s="112">
        <v>2000</v>
      </c>
      <c r="K132" s="112"/>
      <c r="L132" s="114"/>
      <c r="M132" s="114"/>
      <c r="N132" s="114"/>
      <c r="O132" s="114">
        <v>600</v>
      </c>
      <c r="P132" s="114">
        <v>200</v>
      </c>
      <c r="Q132" s="114">
        <v>600</v>
      </c>
      <c r="R132" s="114">
        <v>600</v>
      </c>
      <c r="S132" s="114"/>
      <c r="T132" s="114"/>
      <c r="U132" s="114"/>
      <c r="V132" s="114"/>
    </row>
    <row r="133" s="107" customFormat="1" ht="80.35" customHeight="1" spans="1:22">
      <c r="A133" s="112"/>
      <c r="B133" s="112"/>
      <c r="C133" s="112" t="s">
        <v>294</v>
      </c>
      <c r="D133" s="112" t="s">
        <v>295</v>
      </c>
      <c r="E133" s="112" t="s">
        <v>285</v>
      </c>
      <c r="F133" s="112" t="s">
        <v>96</v>
      </c>
      <c r="G133" s="112"/>
      <c r="H133" s="114"/>
      <c r="I133" s="112"/>
      <c r="J133" s="112">
        <v>200</v>
      </c>
      <c r="K133" s="112"/>
      <c r="L133" s="114" t="s">
        <v>97</v>
      </c>
      <c r="M133" s="114" t="s">
        <v>97</v>
      </c>
      <c r="N133" s="114" t="s">
        <v>97</v>
      </c>
      <c r="O133" s="114" t="s">
        <v>97</v>
      </c>
      <c r="P133" s="114" t="s">
        <v>97</v>
      </c>
      <c r="Q133" s="114" t="s">
        <v>97</v>
      </c>
      <c r="R133" s="114" t="s">
        <v>97</v>
      </c>
      <c r="S133" s="114" t="s">
        <v>97</v>
      </c>
      <c r="T133" s="114" t="s">
        <v>97</v>
      </c>
      <c r="U133" s="114" t="s">
        <v>97</v>
      </c>
      <c r="V133" s="114"/>
    </row>
    <row r="134" s="107" customFormat="1" ht="80.35" customHeight="1" spans="1:22">
      <c r="A134" s="112"/>
      <c r="B134" s="112"/>
      <c r="C134" s="112" t="s">
        <v>296</v>
      </c>
      <c r="D134" s="112" t="s">
        <v>297</v>
      </c>
      <c r="E134" s="112" t="s">
        <v>285</v>
      </c>
      <c r="F134" s="112" t="s">
        <v>96</v>
      </c>
      <c r="G134" s="112"/>
      <c r="H134" s="114"/>
      <c r="I134" s="112"/>
      <c r="J134" s="112">
        <v>6000</v>
      </c>
      <c r="K134" s="112"/>
      <c r="L134" s="114">
        <v>435</v>
      </c>
      <c r="M134" s="114">
        <v>1365</v>
      </c>
      <c r="N134" s="114">
        <v>1155</v>
      </c>
      <c r="O134" s="114">
        <v>885</v>
      </c>
      <c r="P134" s="114">
        <v>870</v>
      </c>
      <c r="Q134" s="114">
        <v>720</v>
      </c>
      <c r="R134" s="114">
        <v>570</v>
      </c>
      <c r="S134" s="114"/>
      <c r="T134" s="114"/>
      <c r="U134" s="114"/>
      <c r="V134" s="114"/>
    </row>
    <row r="135" s="107" customFormat="1" ht="80.35" customHeight="1" spans="1:22">
      <c r="A135" s="112"/>
      <c r="B135" s="112"/>
      <c r="C135" s="112" t="s">
        <v>298</v>
      </c>
      <c r="D135" s="112" t="s">
        <v>299</v>
      </c>
      <c r="E135" s="112" t="s">
        <v>285</v>
      </c>
      <c r="F135" s="112" t="s">
        <v>69</v>
      </c>
      <c r="G135" s="112"/>
      <c r="H135" s="114"/>
      <c r="I135" s="112"/>
      <c r="J135" s="112">
        <v>1200</v>
      </c>
      <c r="K135" s="112"/>
      <c r="L135" s="114" t="s">
        <v>97</v>
      </c>
      <c r="M135" s="114" t="s">
        <v>97</v>
      </c>
      <c r="N135" s="114" t="s">
        <v>97</v>
      </c>
      <c r="O135" s="114" t="s">
        <v>97</v>
      </c>
      <c r="P135" s="114" t="s">
        <v>97</v>
      </c>
      <c r="Q135" s="114" t="s">
        <v>97</v>
      </c>
      <c r="R135" s="114" t="s">
        <v>97</v>
      </c>
      <c r="S135" s="114"/>
      <c r="T135" s="114"/>
      <c r="U135" s="114"/>
      <c r="V135" s="114"/>
    </row>
    <row r="136" s="107" customFormat="1" ht="58.75" customHeight="1" spans="1:22">
      <c r="A136" s="112">
        <v>25</v>
      </c>
      <c r="B136" s="112" t="s">
        <v>300</v>
      </c>
      <c r="C136" s="112" t="s">
        <v>301</v>
      </c>
      <c r="D136" s="130" t="s">
        <v>302</v>
      </c>
      <c r="E136" s="112" t="s">
        <v>303</v>
      </c>
      <c r="F136" s="112" t="s">
        <v>71</v>
      </c>
      <c r="G136" s="112"/>
      <c r="H136" s="114">
        <v>1</v>
      </c>
      <c r="I136" s="112"/>
      <c r="J136" s="112"/>
      <c r="K136" s="128"/>
      <c r="L136" s="112">
        <v>1</v>
      </c>
      <c r="M136" s="112">
        <v>1</v>
      </c>
      <c r="N136" s="112">
        <v>1</v>
      </c>
      <c r="O136" s="112">
        <v>1</v>
      </c>
      <c r="P136" s="112">
        <v>1</v>
      </c>
      <c r="Q136" s="112">
        <v>1</v>
      </c>
      <c r="R136" s="112">
        <v>1</v>
      </c>
      <c r="S136" s="114"/>
      <c r="T136" s="114"/>
      <c r="U136" s="114"/>
      <c r="V136" s="114"/>
    </row>
    <row r="137" s="107" customFormat="1" ht="102.1" customHeight="1" spans="1:22">
      <c r="A137" s="112"/>
      <c r="B137" s="112"/>
      <c r="C137" s="112" t="s">
        <v>304</v>
      </c>
      <c r="D137" s="130" t="s">
        <v>305</v>
      </c>
      <c r="E137" s="112" t="s">
        <v>303</v>
      </c>
      <c r="F137" s="112" t="s">
        <v>219</v>
      </c>
      <c r="G137" s="112">
        <v>1</v>
      </c>
      <c r="H137" s="112">
        <v>1</v>
      </c>
      <c r="I137" s="112"/>
      <c r="J137" s="112"/>
      <c r="K137" s="112"/>
      <c r="L137" s="112">
        <v>1</v>
      </c>
      <c r="M137" s="112">
        <v>1</v>
      </c>
      <c r="N137" s="112">
        <v>1</v>
      </c>
      <c r="O137" s="112">
        <v>1</v>
      </c>
      <c r="P137" s="112">
        <v>1</v>
      </c>
      <c r="Q137" s="112">
        <v>1</v>
      </c>
      <c r="R137" s="112">
        <v>1</v>
      </c>
      <c r="S137" s="114"/>
      <c r="T137" s="114"/>
      <c r="U137" s="114"/>
      <c r="V137" s="114"/>
    </row>
    <row r="138" s="107" customFormat="1" ht="80.85" customHeight="1" spans="1:22">
      <c r="A138" s="112"/>
      <c r="B138" s="112"/>
      <c r="C138" s="112" t="s">
        <v>306</v>
      </c>
      <c r="D138" s="130" t="s">
        <v>307</v>
      </c>
      <c r="E138" s="112" t="s">
        <v>303</v>
      </c>
      <c r="F138" s="112" t="s">
        <v>219</v>
      </c>
      <c r="G138" s="112">
        <v>1</v>
      </c>
      <c r="H138" s="112">
        <v>1</v>
      </c>
      <c r="I138" s="112"/>
      <c r="J138" s="112"/>
      <c r="K138" s="112"/>
      <c r="L138" s="112">
        <v>1</v>
      </c>
      <c r="M138" s="112">
        <v>1</v>
      </c>
      <c r="N138" s="112">
        <v>1</v>
      </c>
      <c r="O138" s="112">
        <v>1</v>
      </c>
      <c r="P138" s="112">
        <v>1</v>
      </c>
      <c r="Q138" s="112">
        <v>1</v>
      </c>
      <c r="R138" s="112">
        <v>1</v>
      </c>
      <c r="S138" s="114"/>
      <c r="T138" s="114"/>
      <c r="U138" s="114"/>
      <c r="V138" s="114"/>
    </row>
    <row r="139" s="107" customFormat="1" ht="111.25" customHeight="1" spans="1:22">
      <c r="A139" s="112">
        <v>26</v>
      </c>
      <c r="B139" s="112" t="s">
        <v>308</v>
      </c>
      <c r="C139" s="112" t="s">
        <v>309</v>
      </c>
      <c r="D139" s="130" t="s">
        <v>310</v>
      </c>
      <c r="E139" s="112" t="s">
        <v>303</v>
      </c>
      <c r="F139" s="112" t="s">
        <v>219</v>
      </c>
      <c r="G139" s="112">
        <v>1</v>
      </c>
      <c r="H139" s="112">
        <v>1</v>
      </c>
      <c r="I139" s="112"/>
      <c r="J139" s="112"/>
      <c r="K139" s="112"/>
      <c r="L139" s="112"/>
      <c r="M139" s="112">
        <v>1</v>
      </c>
      <c r="N139" s="112"/>
      <c r="O139" s="112"/>
      <c r="P139" s="112"/>
      <c r="Q139" s="112"/>
      <c r="R139" s="112"/>
      <c r="S139" s="114"/>
      <c r="T139" s="114"/>
      <c r="U139" s="114"/>
      <c r="V139" s="114"/>
    </row>
    <row r="140" s="107" customFormat="1" ht="102.1" customHeight="1" spans="1:22">
      <c r="A140" s="112"/>
      <c r="B140" s="112"/>
      <c r="C140" s="112" t="s">
        <v>311</v>
      </c>
      <c r="D140" s="130" t="s">
        <v>312</v>
      </c>
      <c r="E140" s="112" t="s">
        <v>303</v>
      </c>
      <c r="F140" s="112" t="s">
        <v>219</v>
      </c>
      <c r="G140" s="112">
        <v>1</v>
      </c>
      <c r="H140" s="112">
        <v>1</v>
      </c>
      <c r="I140" s="112"/>
      <c r="J140" s="112"/>
      <c r="K140" s="112"/>
      <c r="L140" s="112">
        <v>1</v>
      </c>
      <c r="M140" s="112">
        <v>1</v>
      </c>
      <c r="N140" s="112">
        <v>1</v>
      </c>
      <c r="O140" s="112">
        <v>1</v>
      </c>
      <c r="P140" s="112">
        <v>1</v>
      </c>
      <c r="Q140" s="112">
        <v>1</v>
      </c>
      <c r="R140" s="112">
        <v>1</v>
      </c>
      <c r="S140" s="114"/>
      <c r="T140" s="114"/>
      <c r="U140" s="114"/>
      <c r="V140" s="114"/>
    </row>
    <row r="141" s="107" customFormat="1" ht="121" customHeight="1" spans="1:22">
      <c r="A141" s="112"/>
      <c r="B141" s="112"/>
      <c r="C141" s="112" t="s">
        <v>313</v>
      </c>
      <c r="D141" s="130" t="s">
        <v>314</v>
      </c>
      <c r="E141" s="112" t="s">
        <v>303</v>
      </c>
      <c r="F141" s="112" t="s">
        <v>219</v>
      </c>
      <c r="G141" s="112">
        <v>1</v>
      </c>
      <c r="H141" s="112">
        <v>1</v>
      </c>
      <c r="I141" s="112"/>
      <c r="J141" s="112"/>
      <c r="K141" s="112"/>
      <c r="L141" s="112">
        <v>1</v>
      </c>
      <c r="M141" s="112">
        <v>1</v>
      </c>
      <c r="N141" s="112">
        <v>1</v>
      </c>
      <c r="O141" s="112">
        <v>1</v>
      </c>
      <c r="P141" s="112">
        <v>1</v>
      </c>
      <c r="Q141" s="112">
        <v>1</v>
      </c>
      <c r="R141" s="112">
        <v>1</v>
      </c>
      <c r="S141" s="114"/>
      <c r="T141" s="114"/>
      <c r="U141" s="114"/>
      <c r="V141" s="114"/>
    </row>
    <row r="142" s="107" customFormat="1" ht="90.2" customHeight="1" spans="1:22">
      <c r="A142" s="112">
        <v>27</v>
      </c>
      <c r="B142" s="112" t="s">
        <v>315</v>
      </c>
      <c r="C142" s="112" t="s">
        <v>316</v>
      </c>
      <c r="D142" s="130" t="s">
        <v>314</v>
      </c>
      <c r="E142" s="112" t="s">
        <v>303</v>
      </c>
      <c r="F142" s="112" t="s">
        <v>219</v>
      </c>
      <c r="G142" s="112">
        <v>1</v>
      </c>
      <c r="H142" s="112">
        <v>1</v>
      </c>
      <c r="I142" s="112"/>
      <c r="J142" s="112"/>
      <c r="K142" s="112"/>
      <c r="L142" s="112">
        <v>1</v>
      </c>
      <c r="M142" s="112">
        <v>1</v>
      </c>
      <c r="N142" s="112">
        <v>1</v>
      </c>
      <c r="O142" s="112">
        <v>1</v>
      </c>
      <c r="P142" s="112">
        <v>1</v>
      </c>
      <c r="Q142" s="112">
        <v>1</v>
      </c>
      <c r="R142" s="112">
        <v>1</v>
      </c>
      <c r="S142" s="114"/>
      <c r="T142" s="114"/>
      <c r="U142" s="114"/>
      <c r="V142" s="114"/>
    </row>
    <row r="143" s="107" customFormat="1" ht="90.2" customHeight="1" spans="1:22">
      <c r="A143" s="112">
        <v>28</v>
      </c>
      <c r="B143" s="112" t="s">
        <v>317</v>
      </c>
      <c r="C143" s="112" t="s">
        <v>318</v>
      </c>
      <c r="D143" s="130" t="s">
        <v>319</v>
      </c>
      <c r="E143" s="112" t="s">
        <v>320</v>
      </c>
      <c r="F143" s="112" t="s">
        <v>96</v>
      </c>
      <c r="G143" s="112"/>
      <c r="H143" s="112"/>
      <c r="I143" s="112"/>
      <c r="J143" s="112"/>
      <c r="K143" s="112"/>
      <c r="L143" s="114" t="s">
        <v>97</v>
      </c>
      <c r="M143" s="114" t="s">
        <v>97</v>
      </c>
      <c r="N143" s="114" t="s">
        <v>97</v>
      </c>
      <c r="O143" s="114" t="s">
        <v>97</v>
      </c>
      <c r="P143" s="114" t="s">
        <v>97</v>
      </c>
      <c r="Q143" s="114" t="s">
        <v>97</v>
      </c>
      <c r="R143" s="114" t="s">
        <v>97</v>
      </c>
      <c r="S143" s="114" t="s">
        <v>97</v>
      </c>
      <c r="T143" s="114" t="s">
        <v>97</v>
      </c>
      <c r="U143" s="114" t="s">
        <v>97</v>
      </c>
      <c r="V143" s="114" t="s">
        <v>97</v>
      </c>
    </row>
    <row r="144" s="107" customFormat="1" ht="45" customHeight="1" spans="1:22">
      <c r="A144" s="112">
        <v>29</v>
      </c>
      <c r="B144" s="112" t="s">
        <v>321</v>
      </c>
      <c r="C144" s="112" t="s">
        <v>322</v>
      </c>
      <c r="D144" s="112" t="s">
        <v>323</v>
      </c>
      <c r="E144" s="112" t="s">
        <v>324</v>
      </c>
      <c r="F144" s="112" t="s">
        <v>96</v>
      </c>
      <c r="G144" s="112"/>
      <c r="H144" s="112"/>
      <c r="I144" s="112"/>
      <c r="J144" s="112"/>
      <c r="K144" s="128"/>
      <c r="L144" s="114" t="s">
        <v>97</v>
      </c>
      <c r="M144" s="114" t="s">
        <v>97</v>
      </c>
      <c r="N144" s="114" t="s">
        <v>97</v>
      </c>
      <c r="O144" s="114"/>
      <c r="P144" s="114" t="s">
        <v>97</v>
      </c>
      <c r="Q144" s="114" t="s">
        <v>97</v>
      </c>
      <c r="R144" s="114"/>
      <c r="S144" s="114"/>
      <c r="T144" s="114"/>
      <c r="U144" s="114"/>
      <c r="V144" s="114"/>
    </row>
    <row r="145" s="107" customFormat="1" ht="89.4" customHeight="1" spans="1:22">
      <c r="A145" s="112">
        <v>30</v>
      </c>
      <c r="B145" s="112" t="s">
        <v>325</v>
      </c>
      <c r="C145" s="112" t="s">
        <v>326</v>
      </c>
      <c r="D145" s="112" t="s">
        <v>327</v>
      </c>
      <c r="E145" s="112" t="s">
        <v>62</v>
      </c>
      <c r="F145" s="112" t="s">
        <v>33</v>
      </c>
      <c r="G145" s="112"/>
      <c r="H145" s="112">
        <v>500</v>
      </c>
      <c r="I145" s="112"/>
      <c r="J145" s="112"/>
      <c r="K145" s="112"/>
      <c r="L145" s="114">
        <v>50</v>
      </c>
      <c r="M145" s="114">
        <v>50</v>
      </c>
      <c r="N145" s="114">
        <v>50</v>
      </c>
      <c r="O145" s="114">
        <v>50</v>
      </c>
      <c r="P145" s="114">
        <v>50</v>
      </c>
      <c r="Q145" s="114">
        <v>50</v>
      </c>
      <c r="R145" s="114">
        <v>50</v>
      </c>
      <c r="S145" s="114">
        <v>30</v>
      </c>
      <c r="T145" s="114">
        <v>30</v>
      </c>
      <c r="U145" s="114">
        <v>0</v>
      </c>
      <c r="V145" s="114">
        <v>90</v>
      </c>
    </row>
  </sheetData>
  <sheetProtection formatCells="0" insertHyperlinks="0" autoFilter="0"/>
  <mergeCells count="82">
    <mergeCell ref="A1:V1"/>
    <mergeCell ref="G2:K2"/>
    <mergeCell ref="L2:V2"/>
    <mergeCell ref="A2:A4"/>
    <mergeCell ref="A5:A16"/>
    <mergeCell ref="A17:A22"/>
    <mergeCell ref="A23:A26"/>
    <mergeCell ref="A28:A33"/>
    <mergeCell ref="A34:A45"/>
    <mergeCell ref="A46:A51"/>
    <mergeCell ref="A52:A55"/>
    <mergeCell ref="A57:A66"/>
    <mergeCell ref="A67:A70"/>
    <mergeCell ref="A71:A72"/>
    <mergeCell ref="A73:A74"/>
    <mergeCell ref="A77:A79"/>
    <mergeCell ref="A80:A87"/>
    <mergeCell ref="A88:A96"/>
    <mergeCell ref="A97:A103"/>
    <mergeCell ref="A104:A110"/>
    <mergeCell ref="A111:A114"/>
    <mergeCell ref="A115:A122"/>
    <mergeCell ref="A123:A127"/>
    <mergeCell ref="A128:A135"/>
    <mergeCell ref="A136:A138"/>
    <mergeCell ref="A139:A141"/>
    <mergeCell ref="B2:B4"/>
    <mergeCell ref="B5:B16"/>
    <mergeCell ref="B17:B22"/>
    <mergeCell ref="B23:B26"/>
    <mergeCell ref="B28:B33"/>
    <mergeCell ref="B34:B45"/>
    <mergeCell ref="B46:B51"/>
    <mergeCell ref="B52:B55"/>
    <mergeCell ref="B57:B66"/>
    <mergeCell ref="B67:B70"/>
    <mergeCell ref="B71:B72"/>
    <mergeCell ref="B73:B74"/>
    <mergeCell ref="B77:B79"/>
    <mergeCell ref="B80:B87"/>
    <mergeCell ref="B88:B96"/>
    <mergeCell ref="B97:B103"/>
    <mergeCell ref="B104:B110"/>
    <mergeCell ref="B111:B114"/>
    <mergeCell ref="B115:B122"/>
    <mergeCell ref="B123:B127"/>
    <mergeCell ref="B128:B135"/>
    <mergeCell ref="B136:B138"/>
    <mergeCell ref="B139:B141"/>
    <mergeCell ref="C2:C4"/>
    <mergeCell ref="C23:C26"/>
    <mergeCell ref="C28:C29"/>
    <mergeCell ref="C30:C31"/>
    <mergeCell ref="C34:C35"/>
    <mergeCell ref="C36:C37"/>
    <mergeCell ref="C41:C42"/>
    <mergeCell ref="C57:C59"/>
    <mergeCell ref="C62:C63"/>
    <mergeCell ref="C64:C66"/>
    <mergeCell ref="C68:C70"/>
    <mergeCell ref="C97:C99"/>
    <mergeCell ref="C101:C102"/>
    <mergeCell ref="C104:C106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ageMargins left="0.751388888888889" right="0.751388888888889" top="0.66875" bottom="1" header="0.5" footer="0.5"/>
  <pageSetup paperSize="9" scale="4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81"/>
  <sheetViews>
    <sheetView topLeftCell="G1" workbookViewId="0">
      <pane ySplit="4" topLeftCell="A32" activePane="bottomLeft" state="frozen"/>
      <selection/>
      <selection pane="bottomLeft" activeCell="G32" sqref="G32:W32"/>
    </sheetView>
  </sheetViews>
  <sheetFormatPr defaultColWidth="9" defaultRowHeight="21"/>
  <cols>
    <col min="1" max="1" width="9" style="6"/>
    <col min="2" max="2" width="12.1272727272727" style="6" customWidth="1"/>
    <col min="3" max="3" width="24.3727272727273" style="7" customWidth="1"/>
    <col min="4" max="4" width="31.4545454545455" style="6" customWidth="1"/>
    <col min="5" max="5" width="24.8454545454545" style="8" customWidth="1"/>
    <col min="6" max="6" width="25.6272727272727" style="9" customWidth="1"/>
    <col min="7" max="7" width="12.6272727272727" style="10"/>
    <col min="8" max="8" width="10.7545454545455" style="10"/>
    <col min="9" max="9" width="12.6272727272727" style="10"/>
    <col min="10" max="10" width="9.12727272727273" style="10"/>
    <col min="11" max="11" width="12.6272727272727" style="10"/>
    <col min="12" max="12" width="12.2545454545455" style="10" customWidth="1"/>
    <col min="13" max="13" width="11.5" style="10"/>
    <col min="14" max="14" width="15.8909090909091" style="10" customWidth="1"/>
    <col min="15" max="16" width="9.72727272727273" style="10" customWidth="1"/>
    <col min="17" max="17" width="12.6272727272727" style="10"/>
    <col min="18" max="18" width="14.3090909090909" style="10" customWidth="1"/>
    <col min="19" max="19" width="12.6272727272727" style="10"/>
    <col min="20" max="20" width="9.12727272727273" style="10"/>
    <col min="21" max="21" width="13.9090909090909" style="10" customWidth="1"/>
    <col min="22" max="22" width="15.7181818181818" style="10" customWidth="1"/>
    <col min="23" max="23" width="9" style="10"/>
    <col min="24" max="24" width="15.1727272727273" style="10" customWidth="1"/>
    <col min="25" max="27" width="9" style="10"/>
    <col min="28" max="16384" width="9" style="2"/>
  </cols>
  <sheetData>
    <row r="1" s="1" customFormat="1" ht="67" customHeight="1" spans="1:27">
      <c r="A1" s="11" t="s">
        <v>328</v>
      </c>
      <c r="B1" s="11"/>
      <c r="C1" s="11"/>
      <c r="D1" s="11"/>
      <c r="E1" s="11"/>
      <c r="F1" s="12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6.2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2" t="s">
        <v>7</v>
      </c>
      <c r="G2" s="15" t="s">
        <v>14</v>
      </c>
      <c r="H2" s="15"/>
      <c r="I2" s="15" t="s">
        <v>15</v>
      </c>
      <c r="J2" s="15"/>
      <c r="K2" s="15" t="s">
        <v>16</v>
      </c>
      <c r="L2" s="15"/>
      <c r="M2" s="15" t="s">
        <v>17</v>
      </c>
      <c r="N2" s="15"/>
      <c r="O2" s="15" t="s">
        <v>18</v>
      </c>
      <c r="P2" s="15"/>
      <c r="Q2" s="15" t="s">
        <v>19</v>
      </c>
      <c r="R2" s="15"/>
      <c r="S2" s="15" t="s">
        <v>20</v>
      </c>
      <c r="T2" s="15"/>
      <c r="U2" s="15" t="s">
        <v>21</v>
      </c>
      <c r="V2" s="15"/>
      <c r="W2" s="15" t="s">
        <v>22</v>
      </c>
      <c r="X2" s="15"/>
      <c r="Y2" s="15" t="s">
        <v>23</v>
      </c>
      <c r="Z2" s="15"/>
      <c r="AA2" s="15" t="s">
        <v>24</v>
      </c>
    </row>
    <row r="3" s="1" customFormat="1" ht="35.35" customHeight="1" spans="1:27">
      <c r="A3" s="14"/>
      <c r="B3" s="14"/>
      <c r="C3" s="14"/>
      <c r="D3" s="16"/>
      <c r="E3" s="14"/>
      <c r="F3" s="12" t="s">
        <v>329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="1" customFormat="1" ht="16.25" customHeight="1" spans="1:27">
      <c r="A4" s="14"/>
      <c r="B4" s="14"/>
      <c r="C4" s="14"/>
      <c r="D4" s="14"/>
      <c r="E4" s="14"/>
      <c r="F4" s="12"/>
      <c r="G4" s="17">
        <f>COUNT(G7:G144)</f>
        <v>42</v>
      </c>
      <c r="H4" s="17"/>
      <c r="I4" s="17">
        <f>COUNT(I7:I144)</f>
        <v>50</v>
      </c>
      <c r="J4" s="17"/>
      <c r="K4" s="17">
        <f>COUNT(K7:K144)</f>
        <v>58</v>
      </c>
      <c r="L4" s="17"/>
      <c r="M4" s="17">
        <f>COUNT(M7:M144)</f>
        <v>53</v>
      </c>
      <c r="N4" s="17"/>
      <c r="O4" s="17">
        <f>COUNT(O7:O144)</f>
        <v>41</v>
      </c>
      <c r="P4" s="17"/>
      <c r="Q4" s="17">
        <f>COUNT(Q7:Q144)</f>
        <v>48</v>
      </c>
      <c r="R4" s="17"/>
      <c r="S4" s="17">
        <f>COUNT(S7:S144)</f>
        <v>43</v>
      </c>
      <c r="T4" s="17"/>
      <c r="U4" s="17">
        <f>COUNT(U7:U144)</f>
        <v>16</v>
      </c>
      <c r="V4" s="17"/>
      <c r="W4" s="17">
        <f>COUNT(W7:W144)</f>
        <v>18</v>
      </c>
      <c r="X4" s="17"/>
      <c r="Y4" s="17">
        <f>COUNT(Y7:Y144)</f>
        <v>7</v>
      </c>
      <c r="Z4" s="17"/>
      <c r="AA4" s="17">
        <f>COUNT(AA7:AA144)</f>
        <v>1</v>
      </c>
    </row>
    <row r="5" s="2" customFormat="1" ht="40" customHeight="1" spans="1:27">
      <c r="A5" s="18">
        <v>1</v>
      </c>
      <c r="B5" s="18" t="s">
        <v>25</v>
      </c>
      <c r="C5" s="19" t="s">
        <v>26</v>
      </c>
      <c r="D5" s="19"/>
      <c r="E5" s="19" t="s">
        <v>27</v>
      </c>
      <c r="F5" s="20">
        <v>0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</row>
    <row r="6" s="2" customFormat="1" ht="54.3" customHeight="1" spans="1:27">
      <c r="A6" s="22"/>
      <c r="B6" s="22"/>
      <c r="C6" s="19" t="s">
        <v>29</v>
      </c>
      <c r="D6" s="19" t="s">
        <v>330</v>
      </c>
      <c r="E6" s="19" t="s">
        <v>27</v>
      </c>
      <c r="F6" s="20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="3" customFormat="1" ht="36" spans="1:27">
      <c r="A7" s="22"/>
      <c r="B7" s="22"/>
      <c r="C7" s="19" t="s">
        <v>29</v>
      </c>
      <c r="D7" s="19" t="s">
        <v>331</v>
      </c>
      <c r="E7" s="19" t="s">
        <v>27</v>
      </c>
      <c r="F7" s="20">
        <v>0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="3" customFormat="1" ht="36" spans="1:27">
      <c r="A8" s="22"/>
      <c r="B8" s="22"/>
      <c r="C8" s="19" t="s">
        <v>36</v>
      </c>
      <c r="D8" s="19" t="s">
        <v>332</v>
      </c>
      <c r="E8" s="19" t="s">
        <v>27</v>
      </c>
      <c r="F8" s="20">
        <v>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4"/>
      <c r="T8" s="24"/>
      <c r="U8" s="24"/>
      <c r="V8" s="24"/>
      <c r="W8" s="24"/>
      <c r="X8" s="24"/>
      <c r="Y8" s="24"/>
      <c r="Z8" s="24"/>
      <c r="AA8" s="24"/>
    </row>
    <row r="9" s="3" customFormat="1" ht="36" spans="1:27">
      <c r="A9" s="22"/>
      <c r="B9" s="22"/>
      <c r="C9" s="19" t="s">
        <v>36</v>
      </c>
      <c r="D9" s="19" t="s">
        <v>333</v>
      </c>
      <c r="E9" s="19" t="s">
        <v>27</v>
      </c>
      <c r="F9" s="20">
        <v>0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3"/>
      <c r="R9" s="23"/>
      <c r="S9" s="24"/>
      <c r="T9" s="24"/>
      <c r="U9" s="24"/>
      <c r="V9" s="24"/>
      <c r="W9" s="24"/>
      <c r="X9" s="24"/>
      <c r="Y9" s="24"/>
      <c r="Z9" s="24"/>
      <c r="AA9" s="24"/>
    </row>
    <row r="10" s="3" customFormat="1" ht="36" spans="1:27">
      <c r="A10" s="22"/>
      <c r="B10" s="22"/>
      <c r="C10" s="19" t="s">
        <v>36</v>
      </c>
      <c r="D10" s="19" t="s">
        <v>331</v>
      </c>
      <c r="E10" s="19" t="s">
        <v>27</v>
      </c>
      <c r="F10" s="20">
        <v>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78"/>
      <c r="Z10" s="78"/>
      <c r="AA10" s="25"/>
    </row>
    <row r="11" s="3" customFormat="1" ht="54" spans="1:27">
      <c r="A11" s="22"/>
      <c r="B11" s="22"/>
      <c r="C11" s="18" t="s">
        <v>334</v>
      </c>
      <c r="D11" s="18" t="s">
        <v>335</v>
      </c>
      <c r="E11" s="18" t="s">
        <v>27</v>
      </c>
      <c r="F11" s="26">
        <v>10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71">
        <v>5</v>
      </c>
      <c r="R11" s="72" t="s">
        <v>336</v>
      </c>
      <c r="S11" s="27"/>
      <c r="T11" s="27"/>
      <c r="U11" s="27"/>
      <c r="V11" s="71"/>
      <c r="W11" s="71">
        <v>5</v>
      </c>
      <c r="X11" s="72" t="s">
        <v>337</v>
      </c>
      <c r="Y11" s="79"/>
      <c r="Z11" s="79"/>
      <c r="AA11" s="27"/>
    </row>
    <row r="12" s="3" customFormat="1" ht="52.95" customHeight="1" spans="1:27">
      <c r="A12" s="22"/>
      <c r="B12" s="28"/>
      <c r="C12" s="29" t="s">
        <v>42</v>
      </c>
      <c r="D12" s="29" t="s">
        <v>338</v>
      </c>
      <c r="E12" s="18" t="s">
        <v>27</v>
      </c>
      <c r="F12" s="30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79"/>
      <c r="Z12" s="79"/>
      <c r="AA12" s="27"/>
    </row>
    <row r="13" s="3" customFormat="1" ht="55.45" customHeight="1" spans="1:27">
      <c r="A13" s="22"/>
      <c r="B13" s="28"/>
      <c r="C13" s="31" t="s">
        <v>46</v>
      </c>
      <c r="D13" s="29" t="s">
        <v>339</v>
      </c>
      <c r="E13" s="18" t="s">
        <v>27</v>
      </c>
      <c r="F13" s="30">
        <v>0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79"/>
      <c r="Z13" s="79"/>
      <c r="AA13" s="27"/>
    </row>
    <row r="14" s="3" customFormat="1" ht="36" spans="1:27">
      <c r="A14" s="32"/>
      <c r="B14" s="33"/>
      <c r="C14" s="31" t="s">
        <v>48</v>
      </c>
      <c r="D14" s="29" t="s">
        <v>339</v>
      </c>
      <c r="E14" s="31" t="s">
        <v>27</v>
      </c>
      <c r="F14" s="34">
        <v>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79"/>
      <c r="Z14" s="79"/>
      <c r="AA14" s="27"/>
    </row>
    <row r="15" s="3" customFormat="1" ht="55.7" customHeight="1" spans="1:27">
      <c r="A15" s="35">
        <v>2</v>
      </c>
      <c r="B15" s="35" t="s">
        <v>49</v>
      </c>
      <c r="C15" s="36" t="s">
        <v>50</v>
      </c>
      <c r="D15" s="36" t="s">
        <v>340</v>
      </c>
      <c r="E15" s="36" t="s">
        <v>52</v>
      </c>
      <c r="F15" s="37">
        <v>4</v>
      </c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7">
        <v>4</v>
      </c>
      <c r="X15" s="73" t="s">
        <v>341</v>
      </c>
      <c r="Y15" s="80"/>
      <c r="Z15" s="80"/>
      <c r="AA15" s="80"/>
    </row>
    <row r="16" s="3" customFormat="1" ht="62.5" customHeight="1" spans="1:27">
      <c r="A16" s="39"/>
      <c r="B16" s="39"/>
      <c r="C16" s="40" t="s">
        <v>53</v>
      </c>
      <c r="D16" s="40" t="s">
        <v>342</v>
      </c>
      <c r="E16" s="40" t="s">
        <v>52</v>
      </c>
      <c r="F16" s="12">
        <v>2.9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12">
        <v>2.9</v>
      </c>
      <c r="X16" s="74" t="s">
        <v>343</v>
      </c>
      <c r="Y16" s="23"/>
      <c r="Z16" s="23"/>
      <c r="AA16" s="23"/>
    </row>
    <row r="17" s="3" customFormat="1" ht="46.25" customHeight="1" spans="1:27">
      <c r="A17" s="39"/>
      <c r="B17" s="39"/>
      <c r="C17" s="40" t="s">
        <v>55</v>
      </c>
      <c r="D17" s="40" t="s">
        <v>344</v>
      </c>
      <c r="E17" s="40" t="s">
        <v>52</v>
      </c>
      <c r="F17" s="12">
        <v>0.4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12">
        <v>0.4</v>
      </c>
      <c r="X17" s="74" t="s">
        <v>345</v>
      </c>
      <c r="Y17" s="23"/>
      <c r="Z17" s="23"/>
      <c r="AA17" s="23"/>
    </row>
    <row r="18" s="3" customFormat="1" ht="36" spans="1:27">
      <c r="A18" s="39"/>
      <c r="B18" s="39"/>
      <c r="C18" s="40" t="s">
        <v>57</v>
      </c>
      <c r="D18" s="40" t="s">
        <v>344</v>
      </c>
      <c r="E18" s="40" t="s">
        <v>52</v>
      </c>
      <c r="F18" s="12">
        <v>0.4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12">
        <v>0.4</v>
      </c>
      <c r="X18" s="74" t="s">
        <v>345</v>
      </c>
      <c r="Y18" s="23"/>
      <c r="Z18" s="23"/>
      <c r="AA18" s="23"/>
    </row>
    <row r="19" s="3" customFormat="1" ht="36" spans="1:27">
      <c r="A19" s="39"/>
      <c r="B19" s="39"/>
      <c r="C19" s="40" t="s">
        <v>58</v>
      </c>
      <c r="D19" s="40" t="s">
        <v>346</v>
      </c>
      <c r="E19" s="40" t="s">
        <v>52</v>
      </c>
      <c r="F19" s="12">
        <v>5</v>
      </c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12">
        <v>5</v>
      </c>
      <c r="X19" s="74" t="s">
        <v>347</v>
      </c>
      <c r="Y19" s="23"/>
      <c r="Z19" s="23"/>
      <c r="AA19" s="23"/>
    </row>
    <row r="20" s="2" customFormat="1" ht="40" customHeight="1" spans="1:27">
      <c r="A20" s="39"/>
      <c r="B20" s="39"/>
      <c r="C20" s="40" t="s">
        <v>60</v>
      </c>
      <c r="D20" s="40" t="s">
        <v>348</v>
      </c>
      <c r="E20" s="40" t="s">
        <v>62</v>
      </c>
      <c r="F20" s="20">
        <v>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1"/>
      <c r="W20" s="41"/>
      <c r="X20" s="41"/>
      <c r="Y20" s="21"/>
      <c r="Z20" s="21"/>
      <c r="AA20" s="21"/>
    </row>
    <row r="21" s="4" customFormat="1" ht="40" customHeight="1" spans="1:27">
      <c r="A21" s="42">
        <v>3</v>
      </c>
      <c r="B21" s="42" t="s">
        <v>64</v>
      </c>
      <c r="C21" s="42" t="s">
        <v>65</v>
      </c>
      <c r="D21" s="42" t="s">
        <v>349</v>
      </c>
      <c r="E21" s="43" t="s">
        <v>52</v>
      </c>
      <c r="F21" s="44">
        <v>0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75"/>
      <c r="Z21" s="75"/>
      <c r="AA21" s="75"/>
    </row>
    <row r="22" s="4" customFormat="1" ht="40" customHeight="1" spans="1:27">
      <c r="A22" s="42"/>
      <c r="B22" s="42"/>
      <c r="C22" s="42"/>
      <c r="D22" s="46" t="s">
        <v>350</v>
      </c>
      <c r="E22" s="43" t="s">
        <v>52</v>
      </c>
      <c r="F22" s="44">
        <v>0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75"/>
      <c r="Z22" s="75"/>
      <c r="AA22" s="75"/>
    </row>
    <row r="23" s="4" customFormat="1" ht="40" customHeight="1" spans="1:27">
      <c r="A23" s="42"/>
      <c r="B23" s="42"/>
      <c r="C23" s="42"/>
      <c r="D23" s="46" t="s">
        <v>67</v>
      </c>
      <c r="E23" s="43"/>
      <c r="F23" s="44">
        <v>0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75"/>
      <c r="Z23" s="75"/>
      <c r="AA23" s="75"/>
    </row>
    <row r="24" s="4" customFormat="1" ht="40" customHeight="1" spans="1:27">
      <c r="A24" s="42"/>
      <c r="B24" s="42"/>
      <c r="C24" s="42"/>
      <c r="D24" s="42" t="s">
        <v>68</v>
      </c>
      <c r="E24" s="43"/>
      <c r="F24" s="44">
        <v>0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75"/>
      <c r="Z24" s="75"/>
      <c r="AA24" s="75"/>
    </row>
    <row r="25" s="4" customFormat="1" ht="40" customHeight="1" spans="1:27">
      <c r="A25" s="42"/>
      <c r="B25" s="47"/>
      <c r="C25" s="46"/>
      <c r="D25" s="46" t="s">
        <v>351</v>
      </c>
      <c r="E25" s="43" t="s">
        <v>52</v>
      </c>
      <c r="F25" s="44">
        <v>0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75"/>
      <c r="Z25" s="75"/>
      <c r="AA25" s="75"/>
    </row>
    <row r="26" s="3" customFormat="1" ht="75" customHeight="1" spans="1:27">
      <c r="A26" s="48">
        <v>4</v>
      </c>
      <c r="B26" s="48" t="s">
        <v>72</v>
      </c>
      <c r="C26" s="48" t="s">
        <v>73</v>
      </c>
      <c r="D26" s="48" t="s">
        <v>352</v>
      </c>
      <c r="E26" s="40" t="s">
        <v>52</v>
      </c>
      <c r="F26" s="44">
        <v>0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="3" customFormat="1" ht="40" customHeight="1" spans="1:27">
      <c r="A27" s="48">
        <v>5</v>
      </c>
      <c r="B27" s="48" t="s">
        <v>353</v>
      </c>
      <c r="C27" s="48" t="s">
        <v>76</v>
      </c>
      <c r="D27" s="48" t="s">
        <v>354</v>
      </c>
      <c r="E27" s="40" t="s">
        <v>52</v>
      </c>
      <c r="F27" s="44">
        <v>0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75"/>
      <c r="Z27" s="75"/>
      <c r="AA27" s="75"/>
    </row>
    <row r="28" s="3" customFormat="1" ht="40" customHeight="1" spans="1:27">
      <c r="A28" s="48"/>
      <c r="B28" s="49"/>
      <c r="C28" s="50"/>
      <c r="D28" s="48" t="s">
        <v>355</v>
      </c>
      <c r="E28" s="40" t="s">
        <v>52</v>
      </c>
      <c r="F28" s="44">
        <v>10</v>
      </c>
      <c r="G28" s="45"/>
      <c r="H28" s="45"/>
      <c r="I28" s="45"/>
      <c r="J28" s="45"/>
      <c r="K28" s="57">
        <v>5</v>
      </c>
      <c r="L28" s="70" t="s">
        <v>356</v>
      </c>
      <c r="M28" s="57">
        <v>5</v>
      </c>
      <c r="N28" s="70" t="s">
        <v>356</v>
      </c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75"/>
    </row>
    <row r="29" s="3" customFormat="1" ht="84" customHeight="1" spans="1:27">
      <c r="A29" s="48"/>
      <c r="B29" s="49"/>
      <c r="C29" s="51" t="s">
        <v>357</v>
      </c>
      <c r="D29" s="48" t="s">
        <v>358</v>
      </c>
      <c r="E29" s="40" t="s">
        <v>52</v>
      </c>
      <c r="F29" s="44">
        <v>0</v>
      </c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75"/>
    </row>
    <row r="30" s="3" customFormat="1" ht="84" customHeight="1" spans="1:27">
      <c r="A30" s="48"/>
      <c r="B30" s="49"/>
      <c r="C30" s="52"/>
      <c r="D30" s="51" t="s">
        <v>359</v>
      </c>
      <c r="E30" s="35" t="s">
        <v>52</v>
      </c>
      <c r="F30" s="53">
        <v>17.8</v>
      </c>
      <c r="G30" s="45"/>
      <c r="H30" s="45"/>
      <c r="I30" s="57">
        <v>4.2</v>
      </c>
      <c r="J30" s="70" t="s">
        <v>360</v>
      </c>
      <c r="K30" s="45"/>
      <c r="L30" s="45"/>
      <c r="M30" s="45"/>
      <c r="N30" s="45"/>
      <c r="O30" s="45"/>
      <c r="P30" s="45"/>
      <c r="Q30" s="57">
        <v>4.6</v>
      </c>
      <c r="R30" s="70" t="s">
        <v>361</v>
      </c>
      <c r="S30" s="45"/>
      <c r="T30" s="45"/>
      <c r="U30" s="57">
        <v>3</v>
      </c>
      <c r="V30" s="70" t="s">
        <v>362</v>
      </c>
      <c r="W30" s="57">
        <v>6</v>
      </c>
      <c r="X30" s="70" t="s">
        <v>363</v>
      </c>
      <c r="Y30" s="45"/>
      <c r="Z30" s="45"/>
      <c r="AA30" s="75"/>
    </row>
    <row r="31" s="3" customFormat="1" ht="84" customHeight="1" spans="1:27">
      <c r="A31" s="48"/>
      <c r="B31" s="49"/>
      <c r="C31" s="54" t="s">
        <v>364</v>
      </c>
      <c r="D31" s="55" t="s">
        <v>365</v>
      </c>
      <c r="E31" s="35" t="s">
        <v>52</v>
      </c>
      <c r="F31" s="56">
        <f>G31+I31+K31+M31+O31+Q31+S31+U31+W31</f>
        <v>12</v>
      </c>
      <c r="G31" s="57">
        <v>1</v>
      </c>
      <c r="H31" s="57"/>
      <c r="I31" s="57">
        <v>1.4</v>
      </c>
      <c r="J31" s="57"/>
      <c r="K31" s="57">
        <v>1</v>
      </c>
      <c r="L31" s="57"/>
      <c r="M31" s="57">
        <v>2</v>
      </c>
      <c r="N31" s="57"/>
      <c r="O31" s="57">
        <v>1.6</v>
      </c>
      <c r="P31" s="57"/>
      <c r="Q31" s="57">
        <v>2</v>
      </c>
      <c r="R31" s="57"/>
      <c r="S31" s="57">
        <v>0.4</v>
      </c>
      <c r="T31" s="57"/>
      <c r="U31" s="57">
        <v>0.6</v>
      </c>
      <c r="V31" s="57"/>
      <c r="W31" s="57">
        <v>2</v>
      </c>
      <c r="X31" s="45"/>
      <c r="Y31" s="45"/>
      <c r="Z31" s="45"/>
      <c r="AA31" s="75"/>
    </row>
    <row r="32" s="3" customFormat="1" ht="50" customHeight="1" spans="1:27">
      <c r="A32" s="48"/>
      <c r="B32" s="49"/>
      <c r="C32" s="58" t="s">
        <v>84</v>
      </c>
      <c r="D32" s="59" t="s">
        <v>366</v>
      </c>
      <c r="E32" s="60" t="s">
        <v>52</v>
      </c>
      <c r="F32" s="44">
        <f>G32+I32+K32+M32+O32+Q32+S32+U32</f>
        <v>11.8</v>
      </c>
      <c r="G32" s="57">
        <v>1.4</v>
      </c>
      <c r="H32" s="57"/>
      <c r="I32" s="57">
        <v>2</v>
      </c>
      <c r="J32" s="57"/>
      <c r="K32" s="57">
        <v>2</v>
      </c>
      <c r="L32" s="57"/>
      <c r="M32" s="57">
        <v>1.6</v>
      </c>
      <c r="N32" s="57"/>
      <c r="O32" s="57">
        <v>1.8</v>
      </c>
      <c r="P32" s="57"/>
      <c r="Q32" s="57">
        <v>1.6</v>
      </c>
      <c r="R32" s="57"/>
      <c r="S32" s="57">
        <v>1.4</v>
      </c>
      <c r="T32" s="56"/>
      <c r="U32" s="56"/>
      <c r="V32" s="56"/>
      <c r="W32" s="56"/>
      <c r="X32" s="45"/>
      <c r="Y32" s="45"/>
      <c r="Z32" s="45"/>
      <c r="AA32" s="45"/>
    </row>
    <row r="33" s="3" customFormat="1" ht="64.5" spans="1:27">
      <c r="A33" s="48">
        <v>6</v>
      </c>
      <c r="B33" s="48" t="s">
        <v>87</v>
      </c>
      <c r="C33" s="48" t="s">
        <v>367</v>
      </c>
      <c r="D33" s="52" t="s">
        <v>354</v>
      </c>
      <c r="E33" s="36" t="s">
        <v>52</v>
      </c>
      <c r="F33" s="61">
        <v>60</v>
      </c>
      <c r="G33" s="45"/>
      <c r="H33" s="45"/>
      <c r="I33" s="57">
        <v>20</v>
      </c>
      <c r="J33" s="57" t="s">
        <v>368</v>
      </c>
      <c r="K33" s="57">
        <v>40</v>
      </c>
      <c r="L33" s="57" t="s">
        <v>369</v>
      </c>
      <c r="M33" s="57"/>
      <c r="N33" s="57"/>
      <c r="O33" s="57"/>
      <c r="P33" s="57"/>
      <c r="Q33" s="57"/>
      <c r="R33" s="45"/>
      <c r="S33" s="45"/>
      <c r="T33" s="45"/>
      <c r="U33" s="45"/>
      <c r="V33" s="45"/>
      <c r="W33" s="45"/>
      <c r="X33" s="45"/>
      <c r="Y33" s="75"/>
      <c r="Z33" s="75"/>
      <c r="AA33" s="75"/>
    </row>
    <row r="34" s="3" customFormat="1" ht="43" spans="1:27">
      <c r="A34" s="48"/>
      <c r="B34" s="49"/>
      <c r="C34" s="50"/>
      <c r="D34" s="48" t="s">
        <v>355</v>
      </c>
      <c r="E34" s="40" t="s">
        <v>52</v>
      </c>
      <c r="F34" s="44">
        <v>35</v>
      </c>
      <c r="G34" s="45"/>
      <c r="H34" s="45"/>
      <c r="I34" s="57">
        <v>10</v>
      </c>
      <c r="J34" s="57" t="s">
        <v>370</v>
      </c>
      <c r="K34" s="57">
        <v>5</v>
      </c>
      <c r="L34" s="57" t="s">
        <v>371</v>
      </c>
      <c r="M34" s="57">
        <v>5</v>
      </c>
      <c r="N34" s="57" t="s">
        <v>371</v>
      </c>
      <c r="O34" s="57">
        <v>10</v>
      </c>
      <c r="P34" s="57" t="s">
        <v>370</v>
      </c>
      <c r="Q34" s="57">
        <v>5</v>
      </c>
      <c r="R34" s="57" t="s">
        <v>371</v>
      </c>
      <c r="S34" s="45"/>
      <c r="T34" s="45"/>
      <c r="U34" s="45"/>
      <c r="V34" s="45"/>
      <c r="W34" s="45"/>
      <c r="X34" s="45"/>
      <c r="Y34" s="75"/>
      <c r="Z34" s="75"/>
      <c r="AA34" s="75"/>
    </row>
    <row r="35" s="3" customFormat="1" ht="43" spans="1:27">
      <c r="A35" s="48"/>
      <c r="B35" s="49"/>
      <c r="C35" s="48" t="s">
        <v>372</v>
      </c>
      <c r="D35" s="48" t="s">
        <v>358</v>
      </c>
      <c r="E35" s="40" t="s">
        <v>52</v>
      </c>
      <c r="F35" s="44">
        <v>45</v>
      </c>
      <c r="G35" s="45"/>
      <c r="H35" s="45"/>
      <c r="I35" s="57">
        <v>15</v>
      </c>
      <c r="J35" s="57" t="s">
        <v>373</v>
      </c>
      <c r="K35" s="57">
        <v>15</v>
      </c>
      <c r="L35" s="57" t="s">
        <v>373</v>
      </c>
      <c r="M35" s="45"/>
      <c r="N35" s="45"/>
      <c r="O35" s="45"/>
      <c r="P35" s="45"/>
      <c r="Q35" s="57">
        <v>15</v>
      </c>
      <c r="R35" s="57" t="s">
        <v>373</v>
      </c>
      <c r="S35" s="45"/>
      <c r="T35" s="45"/>
      <c r="U35" s="45"/>
      <c r="V35" s="45"/>
      <c r="W35" s="45"/>
      <c r="X35" s="45"/>
      <c r="Y35" s="75"/>
      <c r="Z35" s="75"/>
      <c r="AA35" s="75"/>
    </row>
    <row r="36" s="3" customFormat="1" ht="107.5" spans="1:27">
      <c r="A36" s="48"/>
      <c r="B36" s="49"/>
      <c r="C36" s="50"/>
      <c r="D36" s="48" t="s">
        <v>359</v>
      </c>
      <c r="E36" s="40" t="s">
        <v>52</v>
      </c>
      <c r="F36" s="44">
        <f>G36+I36+K36+M36+O36+Q36+S36+U36</f>
        <v>62</v>
      </c>
      <c r="G36" s="57">
        <v>2</v>
      </c>
      <c r="H36" s="57" t="s">
        <v>374</v>
      </c>
      <c r="I36" s="57">
        <v>7</v>
      </c>
      <c r="J36" s="57" t="s">
        <v>375</v>
      </c>
      <c r="K36" s="57">
        <v>10</v>
      </c>
      <c r="L36" s="57" t="s">
        <v>376</v>
      </c>
      <c r="M36" s="57">
        <v>13</v>
      </c>
      <c r="N36" s="57" t="s">
        <v>377</v>
      </c>
      <c r="O36" s="57">
        <v>13</v>
      </c>
      <c r="P36" s="57" t="s">
        <v>377</v>
      </c>
      <c r="Q36" s="57">
        <v>3</v>
      </c>
      <c r="R36" s="57" t="s">
        <v>378</v>
      </c>
      <c r="S36" s="57">
        <v>10</v>
      </c>
      <c r="T36" s="57" t="s">
        <v>376</v>
      </c>
      <c r="U36" s="57">
        <v>4</v>
      </c>
      <c r="V36" s="57" t="s">
        <v>379</v>
      </c>
      <c r="W36" s="45"/>
      <c r="X36" s="45"/>
      <c r="Y36" s="75"/>
      <c r="Z36" s="75"/>
      <c r="AA36" s="75"/>
    </row>
    <row r="37" s="3" customFormat="1" ht="32.8" customHeight="1" spans="1:27">
      <c r="A37" s="48"/>
      <c r="B37" s="49"/>
      <c r="C37" s="50" t="s">
        <v>380</v>
      </c>
      <c r="D37" s="48" t="s">
        <v>366</v>
      </c>
      <c r="E37" s="40"/>
      <c r="F37" s="44">
        <v>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75"/>
      <c r="Z37" s="75"/>
      <c r="AA37" s="75"/>
    </row>
    <row r="38" s="3" customFormat="1" ht="107.5" spans="1:27">
      <c r="A38" s="48"/>
      <c r="B38" s="49"/>
      <c r="C38" s="50" t="s">
        <v>381</v>
      </c>
      <c r="D38" s="62" t="s">
        <v>382</v>
      </c>
      <c r="E38" s="40" t="s">
        <v>52</v>
      </c>
      <c r="F38" s="44">
        <f>G38+I38+K38+M38+O38+Q38+S38+U38</f>
        <v>8</v>
      </c>
      <c r="G38" s="45"/>
      <c r="H38" s="45"/>
      <c r="I38" s="45"/>
      <c r="J38" s="45"/>
      <c r="K38" s="45"/>
      <c r="L38" s="45"/>
      <c r="M38" s="57">
        <v>1</v>
      </c>
      <c r="N38" s="57" t="s">
        <v>383</v>
      </c>
      <c r="O38" s="45"/>
      <c r="P38" s="45"/>
      <c r="Q38" s="45"/>
      <c r="R38" s="45"/>
      <c r="S38" s="57">
        <v>7</v>
      </c>
      <c r="T38" s="57" t="s">
        <v>384</v>
      </c>
      <c r="U38" s="45"/>
      <c r="V38" s="45"/>
      <c r="W38" s="45"/>
      <c r="X38" s="45"/>
      <c r="Y38" s="75"/>
      <c r="Z38" s="75"/>
      <c r="AA38" s="75"/>
    </row>
    <row r="39" s="3" customFormat="1" ht="52.5" customHeight="1" spans="1:27">
      <c r="A39" s="48"/>
      <c r="B39" s="49"/>
      <c r="C39" s="50" t="s">
        <v>94</v>
      </c>
      <c r="D39" s="48" t="s">
        <v>95</v>
      </c>
      <c r="E39" s="40"/>
      <c r="F39" s="44">
        <f>G39+I39+K39+M39+O39+Q39+S39+U39</f>
        <v>11.6</v>
      </c>
      <c r="G39" s="57">
        <v>1.4</v>
      </c>
      <c r="H39" s="57"/>
      <c r="I39" s="57">
        <v>1.4</v>
      </c>
      <c r="J39" s="57"/>
      <c r="K39" s="57">
        <v>1.8</v>
      </c>
      <c r="L39" s="57"/>
      <c r="M39" s="57">
        <v>1.8</v>
      </c>
      <c r="N39" s="57"/>
      <c r="O39" s="57">
        <v>2</v>
      </c>
      <c r="P39" s="57"/>
      <c r="Q39" s="57">
        <v>1.6</v>
      </c>
      <c r="R39" s="57"/>
      <c r="S39" s="57">
        <v>1.6</v>
      </c>
      <c r="T39" s="45"/>
      <c r="U39" s="45"/>
      <c r="V39" s="75"/>
      <c r="W39" s="45"/>
      <c r="X39" s="45"/>
      <c r="Y39" s="75"/>
      <c r="Z39" s="75"/>
      <c r="AA39" s="75"/>
    </row>
    <row r="40" s="3" customFormat="1" ht="36" spans="1:27">
      <c r="A40" s="48"/>
      <c r="B40" s="49"/>
      <c r="C40" s="48" t="s">
        <v>98</v>
      </c>
      <c r="D40" s="48" t="s">
        <v>385</v>
      </c>
      <c r="E40" s="48" t="s">
        <v>21</v>
      </c>
      <c r="F40" s="44">
        <v>0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57"/>
      <c r="W40" s="45"/>
      <c r="X40" s="45"/>
      <c r="Y40" s="75"/>
      <c r="Z40" s="75"/>
      <c r="AA40" s="75"/>
    </row>
    <row r="41" s="3" customFormat="1" ht="193.5" spans="1:27">
      <c r="A41" s="48"/>
      <c r="B41" s="49"/>
      <c r="C41" s="50"/>
      <c r="D41" s="48" t="s">
        <v>386</v>
      </c>
      <c r="E41" s="48" t="s">
        <v>21</v>
      </c>
      <c r="F41" s="44">
        <v>10.9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76">
        <v>10.9</v>
      </c>
      <c r="V41" s="77" t="s">
        <v>387</v>
      </c>
      <c r="W41" s="45"/>
      <c r="X41" s="45"/>
      <c r="Y41" s="75"/>
      <c r="Z41" s="75"/>
      <c r="AA41" s="75"/>
    </row>
    <row r="42" s="3" customFormat="1" ht="67.25" customHeight="1" spans="1:27">
      <c r="A42" s="48"/>
      <c r="B42" s="49"/>
      <c r="C42" s="48" t="s">
        <v>100</v>
      </c>
      <c r="D42" s="48" t="s">
        <v>388</v>
      </c>
      <c r="E42" s="48" t="s">
        <v>102</v>
      </c>
      <c r="F42" s="44">
        <v>11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57">
        <v>8</v>
      </c>
      <c r="R42" s="57" t="s">
        <v>389</v>
      </c>
      <c r="S42" s="57">
        <v>3</v>
      </c>
      <c r="T42" s="57" t="s">
        <v>390</v>
      </c>
      <c r="U42" s="45"/>
      <c r="V42" s="45"/>
      <c r="W42" s="45"/>
      <c r="X42" s="45"/>
      <c r="Y42" s="75"/>
      <c r="Z42" s="75"/>
      <c r="AA42" s="75"/>
    </row>
    <row r="43" s="3" customFormat="1" ht="67.25" customHeight="1" spans="1:27">
      <c r="A43" s="48"/>
      <c r="B43" s="49"/>
      <c r="C43" s="48" t="s">
        <v>103</v>
      </c>
      <c r="D43" s="48" t="s">
        <v>391</v>
      </c>
      <c r="E43" s="48"/>
      <c r="F43" s="44">
        <f>G43+I43+K43+M43+O43+Q43+S43</f>
        <v>26</v>
      </c>
      <c r="G43" s="57">
        <v>4</v>
      </c>
      <c r="H43" s="57"/>
      <c r="I43" s="57">
        <v>3</v>
      </c>
      <c r="J43" s="57"/>
      <c r="K43" s="57">
        <v>3</v>
      </c>
      <c r="L43" s="57"/>
      <c r="M43" s="57">
        <v>5</v>
      </c>
      <c r="N43" s="57"/>
      <c r="O43" s="57">
        <v>3</v>
      </c>
      <c r="P43" s="57"/>
      <c r="Q43" s="57">
        <v>4</v>
      </c>
      <c r="R43" s="57"/>
      <c r="S43" s="57">
        <v>4</v>
      </c>
      <c r="T43" s="45"/>
      <c r="U43" s="45"/>
      <c r="V43" s="45"/>
      <c r="W43" s="45"/>
      <c r="X43" s="45"/>
      <c r="Y43" s="75"/>
      <c r="Z43" s="75"/>
      <c r="AA43" s="75"/>
    </row>
    <row r="44" s="3" customFormat="1" ht="86" spans="1:27">
      <c r="A44" s="48"/>
      <c r="B44" s="49"/>
      <c r="C44" s="48" t="s">
        <v>105</v>
      </c>
      <c r="D44" s="48" t="s">
        <v>392</v>
      </c>
      <c r="E44" s="48" t="s">
        <v>21</v>
      </c>
      <c r="F44" s="44">
        <v>10.7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57">
        <v>10.7</v>
      </c>
      <c r="V44" s="57" t="s">
        <v>393</v>
      </c>
      <c r="W44" s="45"/>
      <c r="X44" s="45"/>
      <c r="Y44" s="75"/>
      <c r="Z44" s="75"/>
      <c r="AA44" s="75"/>
    </row>
    <row r="45" s="3" customFormat="1" ht="45" customHeight="1" spans="1:27">
      <c r="A45" s="40">
        <v>7</v>
      </c>
      <c r="B45" s="40" t="s">
        <v>107</v>
      </c>
      <c r="C45" s="63" t="s">
        <v>108</v>
      </c>
      <c r="D45" s="48" t="s">
        <v>354</v>
      </c>
      <c r="E45" s="63" t="s">
        <v>109</v>
      </c>
      <c r="F45" s="64">
        <v>0</v>
      </c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23"/>
      <c r="V45" s="23"/>
      <c r="W45" s="23"/>
      <c r="X45" s="23"/>
      <c r="Y45" s="23"/>
      <c r="Z45" s="23"/>
      <c r="AA45" s="23"/>
    </row>
    <row r="46" s="3" customFormat="1" ht="45" customHeight="1" spans="1:27">
      <c r="A46" s="40"/>
      <c r="B46" s="40"/>
      <c r="C46" s="63" t="s">
        <v>110</v>
      </c>
      <c r="D46" s="48" t="s">
        <v>355</v>
      </c>
      <c r="E46" s="63" t="s">
        <v>109</v>
      </c>
      <c r="F46" s="64">
        <v>5</v>
      </c>
      <c r="G46" s="65"/>
      <c r="H46" s="65"/>
      <c r="I46" s="66">
        <v>5</v>
      </c>
      <c r="J46" s="67" t="s">
        <v>371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23"/>
      <c r="V46" s="23"/>
      <c r="W46" s="23"/>
      <c r="X46" s="23"/>
      <c r="Y46" s="23"/>
      <c r="Z46" s="23"/>
      <c r="AA46" s="23"/>
    </row>
    <row r="47" s="3" customFormat="1" ht="45" customHeight="1" spans="1:27">
      <c r="A47" s="40"/>
      <c r="B47" s="40"/>
      <c r="C47" s="63" t="s">
        <v>111</v>
      </c>
      <c r="D47" s="63" t="s">
        <v>358</v>
      </c>
      <c r="E47" s="63" t="s">
        <v>109</v>
      </c>
      <c r="F47" s="64">
        <v>30</v>
      </c>
      <c r="G47" s="65"/>
      <c r="H47" s="65"/>
      <c r="I47" s="66">
        <v>15</v>
      </c>
      <c r="J47" s="67" t="s">
        <v>373</v>
      </c>
      <c r="K47" s="66">
        <v>15</v>
      </c>
      <c r="L47" s="67" t="s">
        <v>373</v>
      </c>
      <c r="M47" s="65"/>
      <c r="N47" s="65"/>
      <c r="O47" s="65"/>
      <c r="P47" s="65"/>
      <c r="Q47" s="65"/>
      <c r="R47" s="65"/>
      <c r="S47" s="65"/>
      <c r="T47" s="65"/>
      <c r="U47" s="23"/>
      <c r="V47" s="23"/>
      <c r="W47" s="23"/>
      <c r="X47" s="23"/>
      <c r="Y47" s="23"/>
      <c r="Z47" s="23"/>
      <c r="AA47" s="23"/>
    </row>
    <row r="48" s="3" customFormat="1" ht="94.3" customHeight="1" spans="1:27">
      <c r="A48" s="40"/>
      <c r="B48" s="40"/>
      <c r="C48" s="63" t="s">
        <v>112</v>
      </c>
      <c r="D48" s="48" t="s">
        <v>359</v>
      </c>
      <c r="E48" s="63" t="s">
        <v>109</v>
      </c>
      <c r="F48" s="64">
        <v>22</v>
      </c>
      <c r="G48" s="65"/>
      <c r="H48" s="65"/>
      <c r="I48" s="66">
        <v>4</v>
      </c>
      <c r="J48" s="67" t="s">
        <v>379</v>
      </c>
      <c r="K48" s="66">
        <v>7</v>
      </c>
      <c r="L48" s="67" t="s">
        <v>375</v>
      </c>
      <c r="M48" s="66">
        <v>6</v>
      </c>
      <c r="N48" s="67" t="s">
        <v>394</v>
      </c>
      <c r="O48" s="65"/>
      <c r="P48" s="65"/>
      <c r="Q48" s="65"/>
      <c r="R48" s="65"/>
      <c r="S48" s="65"/>
      <c r="T48" s="65"/>
      <c r="U48" s="23"/>
      <c r="V48" s="23"/>
      <c r="W48" s="23"/>
      <c r="X48" s="23"/>
      <c r="Y48" s="76">
        <v>5</v>
      </c>
      <c r="Z48" s="77" t="s">
        <v>395</v>
      </c>
      <c r="AA48" s="23"/>
    </row>
    <row r="49" s="3" customFormat="1" ht="60" customHeight="1" spans="1:27">
      <c r="A49" s="40"/>
      <c r="B49" s="40"/>
      <c r="C49" s="40" t="s">
        <v>113</v>
      </c>
      <c r="D49" s="48" t="s">
        <v>354</v>
      </c>
      <c r="E49" s="63" t="s">
        <v>114</v>
      </c>
      <c r="F49" s="20">
        <v>15</v>
      </c>
      <c r="G49" s="65"/>
      <c r="H49" s="65"/>
      <c r="I49" s="65"/>
      <c r="J49" s="65"/>
      <c r="K49" s="66">
        <v>15</v>
      </c>
      <c r="L49" s="66" t="s">
        <v>396</v>
      </c>
      <c r="M49" s="65"/>
      <c r="N49" s="65"/>
      <c r="O49" s="65"/>
      <c r="P49" s="65"/>
      <c r="Q49" s="65"/>
      <c r="R49" s="65"/>
      <c r="S49" s="65"/>
      <c r="T49" s="65"/>
      <c r="U49" s="23"/>
      <c r="V49" s="23"/>
      <c r="W49" s="23"/>
      <c r="X49" s="23"/>
      <c r="Y49" s="23"/>
      <c r="Z49" s="23"/>
      <c r="AA49" s="23"/>
    </row>
    <row r="50" s="3" customFormat="1" ht="107" customHeight="1" spans="1:27">
      <c r="A50" s="40"/>
      <c r="B50" s="40"/>
      <c r="C50" s="40" t="s">
        <v>115</v>
      </c>
      <c r="D50" s="63" t="s">
        <v>397</v>
      </c>
      <c r="E50" s="63" t="s">
        <v>114</v>
      </c>
      <c r="F50" s="20">
        <v>30</v>
      </c>
      <c r="G50" s="66">
        <v>3</v>
      </c>
      <c r="H50" s="67" t="s">
        <v>390</v>
      </c>
      <c r="I50" s="66">
        <v>6</v>
      </c>
      <c r="J50" s="67" t="s">
        <v>398</v>
      </c>
      <c r="K50" s="66">
        <v>15</v>
      </c>
      <c r="L50" s="67" t="s">
        <v>399</v>
      </c>
      <c r="M50" s="66"/>
      <c r="N50" s="66"/>
      <c r="O50" s="66">
        <v>6</v>
      </c>
      <c r="P50" s="67" t="s">
        <v>398</v>
      </c>
      <c r="Q50" s="65"/>
      <c r="R50" s="65"/>
      <c r="S50" s="65"/>
      <c r="T50" s="65"/>
      <c r="U50" s="23"/>
      <c r="V50" s="23"/>
      <c r="W50" s="23"/>
      <c r="X50" s="23"/>
      <c r="Y50" s="23"/>
      <c r="Z50" s="23"/>
      <c r="AA50" s="23"/>
    </row>
    <row r="51" s="3" customFormat="1" ht="54" customHeight="1" spans="1:27">
      <c r="A51" s="40"/>
      <c r="B51" s="40"/>
      <c r="C51" s="40" t="s">
        <v>400</v>
      </c>
      <c r="D51" s="48" t="s">
        <v>352</v>
      </c>
      <c r="E51" s="63" t="s">
        <v>109</v>
      </c>
      <c r="F51" s="20">
        <v>0</v>
      </c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23"/>
      <c r="V51" s="23"/>
      <c r="W51" s="23"/>
      <c r="X51" s="23"/>
      <c r="Y51" s="23"/>
      <c r="Z51" s="23"/>
      <c r="AA51" s="23"/>
    </row>
    <row r="52" s="3" customFormat="1" ht="54" spans="1:27">
      <c r="A52" s="48">
        <v>8</v>
      </c>
      <c r="B52" s="48" t="s">
        <v>116</v>
      </c>
      <c r="C52" s="48" t="s">
        <v>117</v>
      </c>
      <c r="D52" s="48" t="s">
        <v>401</v>
      </c>
      <c r="E52" s="40" t="s">
        <v>52</v>
      </c>
      <c r="F52" s="44">
        <v>0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</row>
    <row r="53" s="3" customFormat="1" ht="36" spans="1:27">
      <c r="A53" s="48"/>
      <c r="B53" s="48"/>
      <c r="C53" s="48" t="s">
        <v>119</v>
      </c>
      <c r="D53" s="48" t="s">
        <v>402</v>
      </c>
      <c r="E53" s="40" t="s">
        <v>52</v>
      </c>
      <c r="F53" s="44">
        <v>0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</row>
    <row r="54" s="3" customFormat="1" ht="36" spans="1:27">
      <c r="A54" s="48"/>
      <c r="B54" s="48"/>
      <c r="C54" s="48" t="s">
        <v>121</v>
      </c>
      <c r="D54" s="48" t="s">
        <v>403</v>
      </c>
      <c r="E54" s="40" t="s">
        <v>52</v>
      </c>
      <c r="F54" s="44">
        <v>2</v>
      </c>
      <c r="G54" s="57">
        <v>0.2</v>
      </c>
      <c r="H54" s="57" t="s">
        <v>404</v>
      </c>
      <c r="I54" s="57">
        <v>0.4</v>
      </c>
      <c r="J54" s="57" t="s">
        <v>405</v>
      </c>
      <c r="K54" s="57">
        <v>0.6</v>
      </c>
      <c r="L54" s="57" t="s">
        <v>406</v>
      </c>
      <c r="M54" s="57">
        <v>0.2</v>
      </c>
      <c r="N54" s="57" t="s">
        <v>404</v>
      </c>
      <c r="O54" s="57">
        <v>0.2</v>
      </c>
      <c r="P54" s="57" t="s">
        <v>404</v>
      </c>
      <c r="Q54" s="57">
        <v>0.2</v>
      </c>
      <c r="R54" s="57" t="s">
        <v>404</v>
      </c>
      <c r="S54" s="57">
        <v>0.2</v>
      </c>
      <c r="T54" s="57" t="s">
        <v>404</v>
      </c>
      <c r="U54" s="45"/>
      <c r="V54" s="45"/>
      <c r="W54" s="45"/>
      <c r="X54" s="45"/>
      <c r="Y54" s="45"/>
      <c r="Z54" s="45"/>
      <c r="AA54" s="45"/>
    </row>
    <row r="55" s="3" customFormat="1" ht="36" spans="1:27">
      <c r="A55" s="48"/>
      <c r="B55" s="49"/>
      <c r="C55" s="48" t="s">
        <v>123</v>
      </c>
      <c r="D55" s="48" t="s">
        <v>403</v>
      </c>
      <c r="E55" s="40" t="s">
        <v>52</v>
      </c>
      <c r="F55" s="68">
        <v>0.6</v>
      </c>
      <c r="G55" s="45"/>
      <c r="H55" s="45"/>
      <c r="I55" s="45"/>
      <c r="J55" s="45"/>
      <c r="K55" s="57">
        <v>0.2</v>
      </c>
      <c r="L55" s="57" t="s">
        <v>404</v>
      </c>
      <c r="M55" s="57">
        <v>0.2</v>
      </c>
      <c r="N55" s="57" t="s">
        <v>404</v>
      </c>
      <c r="O55" s="57"/>
      <c r="P55" s="57"/>
      <c r="Q55" s="57"/>
      <c r="R55" s="57"/>
      <c r="S55" s="57">
        <v>0.2</v>
      </c>
      <c r="T55" s="57" t="s">
        <v>404</v>
      </c>
      <c r="U55" s="45"/>
      <c r="V55" s="45"/>
      <c r="W55" s="45"/>
      <c r="X55" s="45"/>
      <c r="Y55" s="45"/>
      <c r="Z55" s="45"/>
      <c r="AA55" s="45"/>
    </row>
    <row r="56" s="3" customFormat="1" ht="50.25" customHeight="1" spans="1:27">
      <c r="A56" s="48">
        <v>9</v>
      </c>
      <c r="B56" s="48" t="s">
        <v>124</v>
      </c>
      <c r="C56" s="48" t="s">
        <v>125</v>
      </c>
      <c r="D56" s="48" t="s">
        <v>407</v>
      </c>
      <c r="E56" s="40" t="s">
        <v>52</v>
      </c>
      <c r="F56" s="44">
        <v>0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75"/>
      <c r="Z56" s="75"/>
      <c r="AA56" s="75"/>
    </row>
    <row r="57" s="3" customFormat="1" ht="108" spans="1:27">
      <c r="A57" s="48">
        <v>10</v>
      </c>
      <c r="B57" s="48" t="s">
        <v>160</v>
      </c>
      <c r="C57" s="48" t="s">
        <v>161</v>
      </c>
      <c r="D57" s="48"/>
      <c r="E57" s="40" t="s">
        <v>52</v>
      </c>
      <c r="F57" s="44">
        <v>0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75"/>
      <c r="Z57" s="75"/>
      <c r="AA57" s="75"/>
    </row>
    <row r="58" s="3" customFormat="1" ht="54" spans="1:27">
      <c r="A58" s="51">
        <v>11</v>
      </c>
      <c r="B58" s="51" t="s">
        <v>164</v>
      </c>
      <c r="C58" s="42" t="s">
        <v>408</v>
      </c>
      <c r="D58" s="48" t="s">
        <v>409</v>
      </c>
      <c r="E58" s="40"/>
      <c r="F58" s="44">
        <v>0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75"/>
      <c r="Z58" s="75"/>
      <c r="AA58" s="75"/>
    </row>
    <row r="59" s="3" customFormat="1" ht="78" customHeight="1" spans="1:27">
      <c r="A59" s="69"/>
      <c r="B59" s="69"/>
      <c r="C59" s="42" t="s">
        <v>167</v>
      </c>
      <c r="D59" s="48" t="s">
        <v>410</v>
      </c>
      <c r="E59" s="40" t="s">
        <v>52</v>
      </c>
      <c r="F59" s="44">
        <f>G59+I59+K59+M59+O59+Q59+S59</f>
        <v>7.6</v>
      </c>
      <c r="G59" s="57">
        <v>0.8</v>
      </c>
      <c r="H59" s="57" t="s">
        <v>411</v>
      </c>
      <c r="I59" s="57">
        <v>1.2</v>
      </c>
      <c r="J59" s="57" t="s">
        <v>412</v>
      </c>
      <c r="K59" s="57">
        <v>1.6</v>
      </c>
      <c r="L59" s="57" t="s">
        <v>413</v>
      </c>
      <c r="M59" s="57">
        <v>0</v>
      </c>
      <c r="N59" s="57"/>
      <c r="O59" s="57">
        <v>0.9</v>
      </c>
      <c r="P59" s="57" t="s">
        <v>414</v>
      </c>
      <c r="Q59" s="57">
        <v>2.3</v>
      </c>
      <c r="R59" s="57" t="s">
        <v>415</v>
      </c>
      <c r="S59" s="57">
        <v>0.8</v>
      </c>
      <c r="T59" s="57" t="s">
        <v>411</v>
      </c>
      <c r="U59" s="57"/>
      <c r="V59" s="57"/>
      <c r="W59" s="57"/>
      <c r="X59" s="57"/>
      <c r="Y59" s="81"/>
      <c r="Z59" s="75"/>
      <c r="AA59" s="75"/>
    </row>
    <row r="60" s="3" customFormat="1" ht="58" customHeight="1" spans="1:27">
      <c r="A60" s="52"/>
      <c r="B60" s="69"/>
      <c r="C60" s="48" t="s">
        <v>169</v>
      </c>
      <c r="D60" s="48" t="s">
        <v>416</v>
      </c>
      <c r="E60" s="40" t="s">
        <v>163</v>
      </c>
      <c r="F60" s="44">
        <v>0</v>
      </c>
      <c r="G60" s="45"/>
      <c r="H60" s="45"/>
      <c r="I60" s="57">
        <v>0.3</v>
      </c>
      <c r="J60" s="57"/>
      <c r="K60" s="57">
        <v>1.1</v>
      </c>
      <c r="L60" s="57"/>
      <c r="M60" s="57"/>
      <c r="N60" s="57"/>
      <c r="O60" s="57">
        <v>1.1</v>
      </c>
      <c r="P60" s="45"/>
      <c r="Q60" s="45"/>
      <c r="R60" s="45"/>
      <c r="S60" s="45"/>
      <c r="T60" s="45"/>
      <c r="U60" s="45"/>
      <c r="V60" s="45"/>
      <c r="W60" s="45"/>
      <c r="X60" s="45"/>
      <c r="Y60" s="75"/>
      <c r="Z60" s="75"/>
      <c r="AA60" s="75"/>
    </row>
    <row r="61" s="3" customFormat="1" ht="60" customHeight="1" spans="1:27">
      <c r="A61" s="48">
        <v>12</v>
      </c>
      <c r="B61" s="51" t="s">
        <v>127</v>
      </c>
      <c r="C61" s="51" t="s">
        <v>417</v>
      </c>
      <c r="D61" s="48" t="s">
        <v>418</v>
      </c>
      <c r="E61" s="40" t="s">
        <v>52</v>
      </c>
      <c r="F61" s="44">
        <v>0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75"/>
      <c r="Z61" s="75"/>
      <c r="AA61" s="75"/>
    </row>
    <row r="62" s="3" customFormat="1" ht="40" customHeight="1" spans="1:27">
      <c r="A62" s="48"/>
      <c r="B62" s="69"/>
      <c r="C62" s="69"/>
      <c r="D62" s="50" t="s">
        <v>419</v>
      </c>
      <c r="E62" s="40" t="s">
        <v>52</v>
      </c>
      <c r="F62" s="44">
        <v>0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</row>
    <row r="63" s="3" customFormat="1" ht="40" customHeight="1" spans="1:27">
      <c r="A63" s="48"/>
      <c r="B63" s="69"/>
      <c r="C63" s="52"/>
      <c r="D63" s="50" t="s">
        <v>344</v>
      </c>
      <c r="E63" s="40" t="s">
        <v>52</v>
      </c>
      <c r="F63" s="44">
        <v>0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</row>
    <row r="64" s="3" customFormat="1" ht="40" customHeight="1" spans="1:27">
      <c r="A64" s="48"/>
      <c r="B64" s="69"/>
      <c r="C64" s="48" t="s">
        <v>133</v>
      </c>
      <c r="D64" s="48" t="s">
        <v>419</v>
      </c>
      <c r="E64" s="40" t="s">
        <v>52</v>
      </c>
      <c r="F64" s="44">
        <v>0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</row>
    <row r="65" s="3" customFormat="1" ht="47.5" customHeight="1" spans="1:27">
      <c r="A65" s="48"/>
      <c r="B65" s="69"/>
      <c r="C65" s="42" t="s">
        <v>136</v>
      </c>
      <c r="D65" s="48" t="s">
        <v>420</v>
      </c>
      <c r="E65" s="40" t="s">
        <v>52</v>
      </c>
      <c r="F65" s="44">
        <v>0</v>
      </c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75"/>
      <c r="Z65" s="75"/>
      <c r="AA65" s="75"/>
    </row>
    <row r="66" s="3" customFormat="1" ht="42" customHeight="1" spans="1:27">
      <c r="A66" s="48"/>
      <c r="B66" s="69"/>
      <c r="C66" s="46"/>
      <c r="D66" s="50" t="s">
        <v>421</v>
      </c>
      <c r="E66" s="40" t="s">
        <v>52</v>
      </c>
      <c r="F66" s="44">
        <v>20</v>
      </c>
      <c r="G66" s="45"/>
      <c r="H66" s="45"/>
      <c r="I66" s="45"/>
      <c r="J66" s="45"/>
      <c r="K66" s="57">
        <v>10</v>
      </c>
      <c r="L66" s="57" t="s">
        <v>422</v>
      </c>
      <c r="M66" s="57">
        <v>10</v>
      </c>
      <c r="N66" s="57" t="s">
        <v>422</v>
      </c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75"/>
      <c r="Z66" s="75"/>
      <c r="AA66" s="75"/>
    </row>
    <row r="67" s="3" customFormat="1" ht="43" customHeight="1" spans="1:27">
      <c r="A67" s="35">
        <v>13</v>
      </c>
      <c r="B67" s="69" t="s">
        <v>142</v>
      </c>
      <c r="C67" s="46" t="s">
        <v>143</v>
      </c>
      <c r="D67" s="48" t="s">
        <v>423</v>
      </c>
      <c r="E67" s="40" t="s">
        <v>52</v>
      </c>
      <c r="F67" s="44">
        <v>0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75"/>
      <c r="Z67" s="75"/>
      <c r="AA67" s="75"/>
    </row>
    <row r="68" s="3" customFormat="1" ht="44" customHeight="1" spans="1:27">
      <c r="A68" s="39"/>
      <c r="B68" s="69"/>
      <c r="C68" s="48" t="s">
        <v>145</v>
      </c>
      <c r="D68" s="42" t="s">
        <v>424</v>
      </c>
      <c r="E68" s="40" t="s">
        <v>52</v>
      </c>
      <c r="F68" s="44">
        <v>240</v>
      </c>
      <c r="G68" s="57"/>
      <c r="H68" s="57"/>
      <c r="I68" s="57">
        <v>60</v>
      </c>
      <c r="J68" s="57" t="s">
        <v>425</v>
      </c>
      <c r="K68" s="57">
        <v>120</v>
      </c>
      <c r="L68" s="57" t="s">
        <v>426</v>
      </c>
      <c r="M68" s="57">
        <v>45</v>
      </c>
      <c r="N68" s="57" t="s">
        <v>427</v>
      </c>
      <c r="O68" s="57">
        <v>15</v>
      </c>
      <c r="P68" s="57" t="s">
        <v>428</v>
      </c>
      <c r="Q68" s="57"/>
      <c r="R68" s="57"/>
      <c r="S68" s="57">
        <v>15</v>
      </c>
      <c r="T68" s="57" t="s">
        <v>428</v>
      </c>
      <c r="U68" s="57"/>
      <c r="V68" s="57"/>
      <c r="W68" s="57"/>
      <c r="X68" s="57"/>
      <c r="Y68" s="57">
        <v>15</v>
      </c>
      <c r="Z68" s="57" t="s">
        <v>428</v>
      </c>
      <c r="AA68" s="45"/>
    </row>
    <row r="69" s="3" customFormat="1" ht="36" spans="1:27">
      <c r="A69" s="39"/>
      <c r="B69" s="69"/>
      <c r="C69" s="48"/>
      <c r="D69" s="48" t="s">
        <v>419</v>
      </c>
      <c r="E69" s="40" t="s">
        <v>52</v>
      </c>
      <c r="F69" s="44">
        <v>5</v>
      </c>
      <c r="G69" s="57"/>
      <c r="H69" s="57"/>
      <c r="I69" s="57"/>
      <c r="J69" s="57"/>
      <c r="K69" s="57"/>
      <c r="L69" s="57"/>
      <c r="M69" s="57">
        <v>5</v>
      </c>
      <c r="N69" s="57" t="s">
        <v>428</v>
      </c>
      <c r="O69" s="57"/>
      <c r="P69" s="57"/>
      <c r="Q69" s="57"/>
      <c r="R69" s="57"/>
      <c r="S69" s="57"/>
      <c r="T69" s="57"/>
      <c r="U69" s="57"/>
      <c r="V69" s="96"/>
      <c r="W69" s="96"/>
      <c r="X69" s="96"/>
      <c r="Y69" s="57"/>
      <c r="Z69" s="57"/>
      <c r="AA69" s="45"/>
    </row>
    <row r="70" s="3" customFormat="1" ht="36" spans="1:27">
      <c r="A70" s="36"/>
      <c r="B70" s="52"/>
      <c r="C70" s="48"/>
      <c r="D70" s="48" t="s">
        <v>429</v>
      </c>
      <c r="E70" s="40" t="s">
        <v>52</v>
      </c>
      <c r="F70" s="44">
        <v>0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81"/>
      <c r="Z70" s="81"/>
      <c r="AA70" s="75"/>
    </row>
    <row r="71" s="3" customFormat="1" ht="36" spans="1:27">
      <c r="A71" s="40">
        <v>14</v>
      </c>
      <c r="B71" s="48" t="s">
        <v>430</v>
      </c>
      <c r="C71" s="48" t="s">
        <v>139</v>
      </c>
      <c r="D71" s="48" t="s">
        <v>418</v>
      </c>
      <c r="E71" s="40" t="s">
        <v>52</v>
      </c>
      <c r="F71" s="44">
        <v>0</v>
      </c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81"/>
      <c r="Z71" s="81"/>
      <c r="AA71" s="75"/>
    </row>
    <row r="72" s="3" customFormat="1" ht="36" spans="1:27">
      <c r="A72" s="40"/>
      <c r="B72" s="49"/>
      <c r="C72" s="50"/>
      <c r="D72" s="50" t="s">
        <v>419</v>
      </c>
      <c r="E72" s="40" t="s">
        <v>52</v>
      </c>
      <c r="F72" s="44">
        <v>0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81"/>
      <c r="Z72" s="81"/>
      <c r="AA72" s="75"/>
    </row>
    <row r="73" s="3" customFormat="1" ht="36" spans="1:27">
      <c r="A73" s="40"/>
      <c r="B73" s="49"/>
      <c r="C73" s="50"/>
      <c r="D73" s="50" t="s">
        <v>431</v>
      </c>
      <c r="E73" s="40" t="s">
        <v>52</v>
      </c>
      <c r="F73" s="44">
        <v>10</v>
      </c>
      <c r="G73" s="57">
        <v>1</v>
      </c>
      <c r="H73" s="57" t="s">
        <v>432</v>
      </c>
      <c r="I73" s="57">
        <v>2</v>
      </c>
      <c r="J73" s="57" t="s">
        <v>433</v>
      </c>
      <c r="K73" s="57">
        <v>1</v>
      </c>
      <c r="L73" s="57" t="s">
        <v>432</v>
      </c>
      <c r="M73" s="57">
        <v>1.5</v>
      </c>
      <c r="N73" s="57" t="s">
        <v>434</v>
      </c>
      <c r="O73" s="57">
        <v>2</v>
      </c>
      <c r="P73" s="57" t="s">
        <v>433</v>
      </c>
      <c r="Q73" s="57">
        <v>1</v>
      </c>
      <c r="R73" s="57" t="s">
        <v>432</v>
      </c>
      <c r="S73" s="57">
        <v>0.5</v>
      </c>
      <c r="T73" s="57" t="s">
        <v>435</v>
      </c>
      <c r="U73" s="57">
        <v>1</v>
      </c>
      <c r="V73" s="57" t="s">
        <v>432</v>
      </c>
      <c r="W73" s="57"/>
      <c r="X73" s="57"/>
      <c r="Y73" s="57"/>
      <c r="Z73" s="57"/>
      <c r="AA73" s="45"/>
    </row>
    <row r="74" s="3" customFormat="1" ht="36" spans="1:27">
      <c r="A74" s="40">
        <v>15</v>
      </c>
      <c r="B74" s="48" t="s">
        <v>148</v>
      </c>
      <c r="C74" s="48" t="s">
        <v>149</v>
      </c>
      <c r="D74" s="48"/>
      <c r="E74" s="40" t="s">
        <v>52</v>
      </c>
      <c r="F74" s="44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81"/>
      <c r="Z74" s="81"/>
      <c r="AA74" s="75"/>
    </row>
    <row r="75" s="3" customFormat="1" ht="60" customHeight="1" spans="1:27">
      <c r="A75" s="40"/>
      <c r="B75" s="49"/>
      <c r="C75" s="48" t="s">
        <v>151</v>
      </c>
      <c r="D75" s="82" t="s">
        <v>436</v>
      </c>
      <c r="E75" s="40" t="s">
        <v>52</v>
      </c>
      <c r="F75" s="44">
        <f>G75+I75+K75+M75+O75+Q75+S75</f>
        <v>24</v>
      </c>
      <c r="G75" s="57">
        <v>5</v>
      </c>
      <c r="H75" s="57">
        <v>96.75</v>
      </c>
      <c r="I75" s="57">
        <v>2</v>
      </c>
      <c r="J75" s="57">
        <v>92.5</v>
      </c>
      <c r="K75" s="57">
        <v>4</v>
      </c>
      <c r="L75" s="57">
        <v>95.4</v>
      </c>
      <c r="M75" s="57">
        <v>3</v>
      </c>
      <c r="N75" s="57">
        <v>94.4</v>
      </c>
      <c r="O75" s="57">
        <v>4</v>
      </c>
      <c r="P75" s="57">
        <v>95.9</v>
      </c>
      <c r="Q75" s="57">
        <v>3</v>
      </c>
      <c r="R75" s="57">
        <v>95.35</v>
      </c>
      <c r="S75" s="57">
        <v>3</v>
      </c>
      <c r="T75" s="57">
        <v>93.15</v>
      </c>
      <c r="U75" s="57"/>
      <c r="V75" s="57"/>
      <c r="W75" s="57"/>
      <c r="X75" s="57"/>
      <c r="Y75" s="57"/>
      <c r="Z75" s="57"/>
      <c r="AA75" s="45"/>
    </row>
    <row r="76" s="3" customFormat="1" ht="40" customHeight="1" spans="1:27">
      <c r="A76" s="40">
        <v>16</v>
      </c>
      <c r="B76" s="48" t="s">
        <v>153</v>
      </c>
      <c r="C76" s="42" t="s">
        <v>154</v>
      </c>
      <c r="D76" s="48" t="s">
        <v>437</v>
      </c>
      <c r="E76" s="40" t="s">
        <v>52</v>
      </c>
      <c r="F76" s="44">
        <v>2.4</v>
      </c>
      <c r="G76" s="57">
        <v>0.2</v>
      </c>
      <c r="H76" s="57" t="s">
        <v>422</v>
      </c>
      <c r="I76" s="57">
        <v>0.4</v>
      </c>
      <c r="J76" s="57" t="s">
        <v>438</v>
      </c>
      <c r="K76" s="57">
        <v>0.2</v>
      </c>
      <c r="L76" s="57" t="s">
        <v>422</v>
      </c>
      <c r="M76" s="57">
        <v>0.6</v>
      </c>
      <c r="N76" s="57" t="s">
        <v>439</v>
      </c>
      <c r="O76" s="57">
        <v>0.2</v>
      </c>
      <c r="P76" s="57" t="s">
        <v>422</v>
      </c>
      <c r="Q76" s="57">
        <v>0.2</v>
      </c>
      <c r="R76" s="57" t="s">
        <v>422</v>
      </c>
      <c r="S76" s="57">
        <v>0.4</v>
      </c>
      <c r="T76" s="57" t="s">
        <v>438</v>
      </c>
      <c r="U76" s="57">
        <v>0.2</v>
      </c>
      <c r="V76" s="57" t="s">
        <v>422</v>
      </c>
      <c r="W76" s="57"/>
      <c r="X76" s="57"/>
      <c r="Y76" s="81"/>
      <c r="Z76" s="81"/>
      <c r="AA76" s="75"/>
    </row>
    <row r="77" s="3" customFormat="1" ht="40" customHeight="1" spans="1:27">
      <c r="A77" s="40"/>
      <c r="B77" s="49"/>
      <c r="C77" s="48" t="s">
        <v>156</v>
      </c>
      <c r="D77" s="48" t="s">
        <v>437</v>
      </c>
      <c r="E77" s="40" t="s">
        <v>52</v>
      </c>
      <c r="F77" s="44">
        <v>1</v>
      </c>
      <c r="G77" s="57">
        <v>0.2</v>
      </c>
      <c r="H77" s="57" t="s">
        <v>422</v>
      </c>
      <c r="I77" s="57"/>
      <c r="J77" s="57"/>
      <c r="K77" s="57">
        <v>0.2</v>
      </c>
      <c r="L77" s="57" t="s">
        <v>422</v>
      </c>
      <c r="M77" s="57">
        <v>0.2</v>
      </c>
      <c r="N77" s="57" t="s">
        <v>422</v>
      </c>
      <c r="O77" s="57"/>
      <c r="P77" s="57"/>
      <c r="Q77" s="57">
        <v>0.2</v>
      </c>
      <c r="R77" s="57" t="s">
        <v>422</v>
      </c>
      <c r="S77" s="57">
        <v>0.2</v>
      </c>
      <c r="T77" s="57" t="s">
        <v>422</v>
      </c>
      <c r="U77" s="57"/>
      <c r="V77" s="57"/>
      <c r="W77" s="57"/>
      <c r="X77" s="57"/>
      <c r="Y77" s="81"/>
      <c r="Z77" s="81"/>
      <c r="AA77" s="75"/>
    </row>
    <row r="78" s="3" customFormat="1" ht="56.25" customHeight="1" spans="1:27">
      <c r="A78" s="35">
        <v>17</v>
      </c>
      <c r="B78" s="51" t="s">
        <v>157</v>
      </c>
      <c r="C78" s="48" t="s">
        <v>158</v>
      </c>
      <c r="D78" s="48" t="s">
        <v>440</v>
      </c>
      <c r="E78" s="40" t="s">
        <v>52</v>
      </c>
      <c r="F78" s="44">
        <v>0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81"/>
      <c r="Z78" s="81"/>
      <c r="AA78" s="75"/>
    </row>
    <row r="79" s="3" customFormat="1" ht="140" customHeight="1" spans="1:27">
      <c r="A79" s="36"/>
      <c r="B79" s="69"/>
      <c r="C79" s="83" t="s">
        <v>441</v>
      </c>
      <c r="D79" s="48" t="s">
        <v>440</v>
      </c>
      <c r="E79" s="40" t="s">
        <v>52</v>
      </c>
      <c r="F79" s="44">
        <v>0</v>
      </c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75"/>
      <c r="Z79" s="75"/>
      <c r="AA79" s="75"/>
    </row>
    <row r="80" s="3" customFormat="1" ht="153.2" customHeight="1" spans="1:27">
      <c r="A80" s="84">
        <v>18</v>
      </c>
      <c r="B80" s="84" t="s">
        <v>171</v>
      </c>
      <c r="C80" s="84" t="s">
        <v>172</v>
      </c>
      <c r="D80" s="84" t="s">
        <v>442</v>
      </c>
      <c r="E80" s="84" t="s">
        <v>163</v>
      </c>
      <c r="F80" s="20">
        <f t="shared" ref="F80:F92" si="0">G80+I80+K80+M80+O80+Q80+S80+U80+W80+Y80</f>
        <v>13</v>
      </c>
      <c r="G80" s="77">
        <v>1.5</v>
      </c>
      <c r="H80" s="77" t="s">
        <v>443</v>
      </c>
      <c r="I80" s="77">
        <v>1.5</v>
      </c>
      <c r="J80" s="77" t="s">
        <v>444</v>
      </c>
      <c r="K80" s="77">
        <v>2.5</v>
      </c>
      <c r="L80" s="77" t="s">
        <v>445</v>
      </c>
      <c r="M80" s="77">
        <v>1.5</v>
      </c>
      <c r="N80" s="77" t="s">
        <v>446</v>
      </c>
      <c r="O80" s="77">
        <v>1</v>
      </c>
      <c r="P80" s="77" t="s">
        <v>447</v>
      </c>
      <c r="Q80" s="77">
        <v>0.5</v>
      </c>
      <c r="R80" s="77" t="s">
        <v>448</v>
      </c>
      <c r="S80" s="77">
        <v>1</v>
      </c>
      <c r="T80" s="77" t="s">
        <v>449</v>
      </c>
      <c r="U80" s="77">
        <v>2</v>
      </c>
      <c r="V80" s="77" t="s">
        <v>450</v>
      </c>
      <c r="W80" s="77">
        <v>1.5</v>
      </c>
      <c r="X80" s="77" t="s">
        <v>451</v>
      </c>
      <c r="Y80" s="41"/>
      <c r="Z80" s="41"/>
      <c r="AA80" s="23"/>
    </row>
    <row r="81" s="5" customFormat="1" ht="41" customHeight="1" spans="1:27">
      <c r="A81" s="84"/>
      <c r="B81" s="84"/>
      <c r="C81" s="84" t="s">
        <v>174</v>
      </c>
      <c r="D81" s="84" t="s">
        <v>442</v>
      </c>
      <c r="E81" s="84" t="s">
        <v>163</v>
      </c>
      <c r="F81" s="20">
        <f t="shared" si="0"/>
        <v>1.5</v>
      </c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>
        <v>1</v>
      </c>
      <c r="R81" s="77" t="s">
        <v>452</v>
      </c>
      <c r="S81" s="77">
        <v>0.5</v>
      </c>
      <c r="T81" s="77" t="s">
        <v>453</v>
      </c>
      <c r="U81" s="77"/>
      <c r="V81" s="77"/>
      <c r="W81" s="77"/>
      <c r="X81" s="77"/>
      <c r="Y81" s="41"/>
      <c r="Z81" s="41"/>
      <c r="AA81" s="23"/>
    </row>
    <row r="82" s="5" customFormat="1" ht="54" spans="1:27">
      <c r="A82" s="84"/>
      <c r="B82" s="84"/>
      <c r="C82" s="84" t="s">
        <v>175</v>
      </c>
      <c r="D82" s="84" t="s">
        <v>454</v>
      </c>
      <c r="E82" s="84" t="s">
        <v>163</v>
      </c>
      <c r="F82" s="20">
        <f t="shared" si="0"/>
        <v>5</v>
      </c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>
        <v>5</v>
      </c>
      <c r="R82" s="77" t="s">
        <v>455</v>
      </c>
      <c r="S82" s="77"/>
      <c r="T82" s="77"/>
      <c r="U82" s="77"/>
      <c r="V82" s="77"/>
      <c r="W82" s="77"/>
      <c r="X82" s="77"/>
      <c r="Y82" s="41"/>
      <c r="Z82" s="41"/>
      <c r="AA82" s="23"/>
    </row>
    <row r="83" s="5" customFormat="1" ht="193.5" spans="1:27">
      <c r="A83" s="84"/>
      <c r="B83" s="84"/>
      <c r="C83" s="84" t="s">
        <v>177</v>
      </c>
      <c r="D83" s="84" t="s">
        <v>456</v>
      </c>
      <c r="E83" s="84" t="s">
        <v>163</v>
      </c>
      <c r="F83" s="20">
        <f t="shared" si="0"/>
        <v>70</v>
      </c>
      <c r="G83" s="77">
        <v>5</v>
      </c>
      <c r="H83" s="77" t="s">
        <v>457</v>
      </c>
      <c r="I83" s="77">
        <v>10</v>
      </c>
      <c r="J83" s="77" t="s">
        <v>458</v>
      </c>
      <c r="K83" s="77">
        <v>30</v>
      </c>
      <c r="L83" s="77" t="s">
        <v>459</v>
      </c>
      <c r="M83" s="77">
        <v>10</v>
      </c>
      <c r="N83" s="77" t="s">
        <v>460</v>
      </c>
      <c r="O83" s="77"/>
      <c r="P83" s="77"/>
      <c r="Q83" s="77"/>
      <c r="R83" s="77"/>
      <c r="S83" s="77">
        <v>5</v>
      </c>
      <c r="T83" s="77" t="s">
        <v>461</v>
      </c>
      <c r="U83" s="77"/>
      <c r="V83" s="77"/>
      <c r="W83" s="77">
        <v>10</v>
      </c>
      <c r="X83" s="77" t="s">
        <v>462</v>
      </c>
      <c r="Y83" s="41"/>
      <c r="Z83" s="41"/>
      <c r="AA83" s="23"/>
    </row>
    <row r="84" s="5" customFormat="1" ht="107.5" spans="1:27">
      <c r="A84" s="84"/>
      <c r="B84" s="84"/>
      <c r="C84" s="84" t="s">
        <v>463</v>
      </c>
      <c r="D84" s="84" t="s">
        <v>464</v>
      </c>
      <c r="E84" s="84"/>
      <c r="F84" s="20">
        <f t="shared" si="0"/>
        <v>8.5</v>
      </c>
      <c r="G84" s="77">
        <v>1</v>
      </c>
      <c r="H84" s="77" t="s">
        <v>465</v>
      </c>
      <c r="I84" s="77">
        <v>0.5</v>
      </c>
      <c r="J84" s="77" t="s">
        <v>466</v>
      </c>
      <c r="K84" s="77">
        <v>1.5</v>
      </c>
      <c r="L84" s="77" t="s">
        <v>467</v>
      </c>
      <c r="M84" s="77">
        <v>1.5</v>
      </c>
      <c r="N84" s="77" t="s">
        <v>468</v>
      </c>
      <c r="O84" s="77">
        <v>0.5</v>
      </c>
      <c r="P84" s="77" t="s">
        <v>469</v>
      </c>
      <c r="Q84" s="77">
        <v>0.5</v>
      </c>
      <c r="R84" s="77" t="s">
        <v>470</v>
      </c>
      <c r="S84" s="77"/>
      <c r="T84" s="77"/>
      <c r="U84" s="77"/>
      <c r="V84" s="77"/>
      <c r="W84" s="77">
        <v>3</v>
      </c>
      <c r="X84" s="77" t="s">
        <v>471</v>
      </c>
      <c r="Y84" s="41"/>
      <c r="Z84" s="41"/>
      <c r="AA84" s="23"/>
    </row>
    <row r="85" s="5" customFormat="1" ht="64.5" spans="1:27">
      <c r="A85" s="84"/>
      <c r="B85" s="84"/>
      <c r="C85" s="84" t="s">
        <v>182</v>
      </c>
      <c r="D85" s="84" t="s">
        <v>183</v>
      </c>
      <c r="E85" s="84" t="s">
        <v>163</v>
      </c>
      <c r="F85" s="20">
        <f t="shared" si="0"/>
        <v>15</v>
      </c>
      <c r="G85" s="77"/>
      <c r="H85" s="77"/>
      <c r="I85" s="77">
        <v>6</v>
      </c>
      <c r="J85" s="77" t="s">
        <v>472</v>
      </c>
      <c r="K85" s="77"/>
      <c r="L85" s="77"/>
      <c r="M85" s="77">
        <v>3</v>
      </c>
      <c r="N85" s="77" t="s">
        <v>473</v>
      </c>
      <c r="O85" s="77"/>
      <c r="P85" s="77"/>
      <c r="Q85" s="77">
        <v>3</v>
      </c>
      <c r="R85" s="77" t="s">
        <v>474</v>
      </c>
      <c r="S85" s="77">
        <v>3</v>
      </c>
      <c r="T85" s="77" t="s">
        <v>475</v>
      </c>
      <c r="U85" s="77"/>
      <c r="V85" s="77"/>
      <c r="W85" s="77"/>
      <c r="X85" s="77"/>
      <c r="Y85" s="41"/>
      <c r="Z85" s="41"/>
      <c r="AA85" s="23"/>
    </row>
    <row r="86" s="5" customFormat="1" ht="36" spans="1:27">
      <c r="A86" s="84"/>
      <c r="B86" s="84"/>
      <c r="C86" s="84" t="s">
        <v>184</v>
      </c>
      <c r="D86" s="84" t="s">
        <v>476</v>
      </c>
      <c r="E86" s="84"/>
      <c r="F86" s="20">
        <f t="shared" si="0"/>
        <v>2</v>
      </c>
      <c r="G86" s="77"/>
      <c r="H86" s="77"/>
      <c r="I86" s="77"/>
      <c r="J86" s="77"/>
      <c r="K86" s="77">
        <v>2</v>
      </c>
      <c r="L86" s="77" t="s">
        <v>477</v>
      </c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41"/>
      <c r="Z86" s="41"/>
      <c r="AA86" s="23"/>
    </row>
    <row r="87" s="5" customFormat="1" ht="86" spans="1:27">
      <c r="A87" s="84"/>
      <c r="B87" s="84"/>
      <c r="C87" s="84" t="s">
        <v>186</v>
      </c>
      <c r="D87" s="84" t="s">
        <v>478</v>
      </c>
      <c r="E87" s="84" t="s">
        <v>52</v>
      </c>
      <c r="F87" s="20">
        <f t="shared" si="0"/>
        <v>4</v>
      </c>
      <c r="G87" s="77"/>
      <c r="H87" s="77"/>
      <c r="I87" s="77"/>
      <c r="J87" s="77"/>
      <c r="K87" s="77">
        <v>3</v>
      </c>
      <c r="L87" s="77" t="s">
        <v>479</v>
      </c>
      <c r="M87" s="77">
        <v>1</v>
      </c>
      <c r="N87" s="77" t="s">
        <v>480</v>
      </c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41"/>
      <c r="Z87" s="41"/>
      <c r="AA87" s="23"/>
    </row>
    <row r="88" s="5" customFormat="1" ht="129" spans="1:27">
      <c r="A88" s="40">
        <v>19</v>
      </c>
      <c r="B88" s="40" t="s">
        <v>188</v>
      </c>
      <c r="C88" s="40" t="s">
        <v>189</v>
      </c>
      <c r="D88" s="40" t="s">
        <v>481</v>
      </c>
      <c r="E88" s="40" t="s">
        <v>191</v>
      </c>
      <c r="F88" s="20">
        <f t="shared" si="0"/>
        <v>34.5</v>
      </c>
      <c r="G88" s="76">
        <v>5</v>
      </c>
      <c r="H88" s="77" t="s">
        <v>482</v>
      </c>
      <c r="I88" s="77">
        <v>5</v>
      </c>
      <c r="J88" s="77" t="s">
        <v>483</v>
      </c>
      <c r="K88" s="77">
        <v>5</v>
      </c>
      <c r="L88" s="77" t="s">
        <v>484</v>
      </c>
      <c r="M88" s="77">
        <v>5</v>
      </c>
      <c r="N88" s="77" t="s">
        <v>485</v>
      </c>
      <c r="O88" s="77">
        <v>5</v>
      </c>
      <c r="P88" s="77" t="s">
        <v>486</v>
      </c>
      <c r="Q88" s="77">
        <v>5</v>
      </c>
      <c r="R88" s="77" t="s">
        <v>487</v>
      </c>
      <c r="S88" s="77">
        <v>4.5</v>
      </c>
      <c r="T88" s="77" t="s">
        <v>488</v>
      </c>
      <c r="U88" s="77"/>
      <c r="V88" s="77" t="s">
        <v>489</v>
      </c>
      <c r="W88" s="77"/>
      <c r="X88" s="76"/>
      <c r="Y88" s="76"/>
      <c r="Z88" s="76"/>
      <c r="AA88" s="23"/>
    </row>
    <row r="89" s="3" customFormat="1" ht="71.9" customHeight="1" spans="1:27">
      <c r="A89" s="40"/>
      <c r="B89" s="40"/>
      <c r="C89" s="40" t="s">
        <v>193</v>
      </c>
      <c r="D89" s="40" t="s">
        <v>490</v>
      </c>
      <c r="E89" s="40" t="s">
        <v>191</v>
      </c>
      <c r="F89" s="20">
        <f t="shared" si="0"/>
        <v>21.39</v>
      </c>
      <c r="G89" s="76">
        <v>2.295</v>
      </c>
      <c r="H89" s="76" t="s">
        <v>491</v>
      </c>
      <c r="I89" s="76">
        <v>9.055</v>
      </c>
      <c r="J89" s="76">
        <v>1811</v>
      </c>
      <c r="K89" s="76">
        <v>5.5</v>
      </c>
      <c r="L89" s="76">
        <v>1100</v>
      </c>
      <c r="M89" s="76">
        <v>0.77</v>
      </c>
      <c r="N89" s="76">
        <v>154</v>
      </c>
      <c r="O89" s="76">
        <v>2.56</v>
      </c>
      <c r="P89" s="76">
        <v>512</v>
      </c>
      <c r="Q89" s="76">
        <v>0.6</v>
      </c>
      <c r="R89" s="76">
        <v>120</v>
      </c>
      <c r="S89" s="76">
        <v>0.26</v>
      </c>
      <c r="T89" s="76">
        <v>52</v>
      </c>
      <c r="U89" s="76">
        <v>0.2</v>
      </c>
      <c r="V89" s="76">
        <v>40</v>
      </c>
      <c r="W89" s="76">
        <v>0.15</v>
      </c>
      <c r="X89" s="76">
        <v>30</v>
      </c>
      <c r="Y89" s="76"/>
      <c r="Z89" s="76"/>
      <c r="AA89" s="23"/>
    </row>
    <row r="90" s="3" customFormat="1" ht="45" customHeight="1" spans="1:27">
      <c r="A90" s="40"/>
      <c r="B90" s="40"/>
      <c r="C90" s="40" t="s">
        <v>195</v>
      </c>
      <c r="D90" s="40" t="s">
        <v>492</v>
      </c>
      <c r="E90" s="40" t="s">
        <v>191</v>
      </c>
      <c r="F90" s="20">
        <f t="shared" si="0"/>
        <v>6.36</v>
      </c>
      <c r="G90" s="76">
        <v>1</v>
      </c>
      <c r="H90" s="76">
        <v>0.5</v>
      </c>
      <c r="I90" s="76">
        <v>1</v>
      </c>
      <c r="J90" s="76">
        <v>0.5</v>
      </c>
      <c r="K90" s="76">
        <v>1.4</v>
      </c>
      <c r="L90" s="76">
        <v>0.7</v>
      </c>
      <c r="M90" s="76">
        <v>2</v>
      </c>
      <c r="N90" s="76">
        <v>1</v>
      </c>
      <c r="O90" s="76">
        <v>0</v>
      </c>
      <c r="P90" s="76">
        <v>0.38</v>
      </c>
      <c r="Q90" s="76">
        <v>0.96</v>
      </c>
      <c r="R90" s="76">
        <v>0.48</v>
      </c>
      <c r="S90" s="76">
        <v>0</v>
      </c>
      <c r="T90" s="76">
        <v>0.34</v>
      </c>
      <c r="U90" s="76"/>
      <c r="V90" s="76"/>
      <c r="W90" s="76"/>
      <c r="X90" s="76"/>
      <c r="Y90" s="76"/>
      <c r="Z90" s="76"/>
      <c r="AA90" s="23"/>
    </row>
    <row r="91" s="3" customFormat="1" ht="45" customHeight="1" spans="1:27">
      <c r="A91" s="40"/>
      <c r="B91" s="40"/>
      <c r="C91" s="85" t="s">
        <v>493</v>
      </c>
      <c r="D91" s="40" t="s">
        <v>494</v>
      </c>
      <c r="E91" s="40" t="s">
        <v>191</v>
      </c>
      <c r="F91" s="20">
        <f t="shared" si="0"/>
        <v>82</v>
      </c>
      <c r="G91" s="76">
        <v>24</v>
      </c>
      <c r="H91" s="77" t="s">
        <v>495</v>
      </c>
      <c r="I91" s="77">
        <v>12</v>
      </c>
      <c r="J91" s="77" t="s">
        <v>496</v>
      </c>
      <c r="K91" s="77">
        <v>27</v>
      </c>
      <c r="L91" s="77" t="s">
        <v>497</v>
      </c>
      <c r="M91" s="77">
        <v>0</v>
      </c>
      <c r="N91" s="77" t="s">
        <v>498</v>
      </c>
      <c r="O91" s="77">
        <v>15</v>
      </c>
      <c r="P91" s="77" t="s">
        <v>499</v>
      </c>
      <c r="Q91" s="77">
        <v>0</v>
      </c>
      <c r="R91" s="77" t="s">
        <v>498</v>
      </c>
      <c r="S91" s="77">
        <v>3</v>
      </c>
      <c r="T91" s="77" t="s">
        <v>500</v>
      </c>
      <c r="U91" s="77"/>
      <c r="V91" s="77"/>
      <c r="W91" s="77"/>
      <c r="X91" s="77"/>
      <c r="Y91" s="77">
        <v>1</v>
      </c>
      <c r="Z91" s="77" t="s">
        <v>500</v>
      </c>
      <c r="AA91" s="23"/>
    </row>
    <row r="92" s="3" customFormat="1" ht="45" customHeight="1" spans="1:27">
      <c r="A92" s="40"/>
      <c r="B92" s="40"/>
      <c r="C92" s="85" t="s">
        <v>501</v>
      </c>
      <c r="D92" s="40" t="s">
        <v>502</v>
      </c>
      <c r="E92" s="40" t="s">
        <v>191</v>
      </c>
      <c r="F92" s="20">
        <f t="shared" si="0"/>
        <v>38</v>
      </c>
      <c r="G92" s="76">
        <v>12</v>
      </c>
      <c r="H92" s="77" t="s">
        <v>503</v>
      </c>
      <c r="I92" s="77">
        <v>6</v>
      </c>
      <c r="J92" s="77" t="s">
        <v>504</v>
      </c>
      <c r="K92" s="77">
        <v>13</v>
      </c>
      <c r="L92" s="77" t="s">
        <v>505</v>
      </c>
      <c r="M92" s="77">
        <v>2</v>
      </c>
      <c r="N92" s="77" t="s">
        <v>506</v>
      </c>
      <c r="O92" s="77">
        <v>4</v>
      </c>
      <c r="P92" s="77" t="s">
        <v>496</v>
      </c>
      <c r="Q92" s="77">
        <v>0</v>
      </c>
      <c r="R92" s="77" t="s">
        <v>498</v>
      </c>
      <c r="S92" s="77">
        <v>1</v>
      </c>
      <c r="T92" s="77" t="s">
        <v>500</v>
      </c>
      <c r="U92" s="77"/>
      <c r="V92" s="76"/>
      <c r="W92" s="76"/>
      <c r="X92" s="76"/>
      <c r="Y92" s="76"/>
      <c r="Z92" s="76"/>
      <c r="AA92" s="23"/>
    </row>
    <row r="93" s="3" customFormat="1" ht="58.15" customHeight="1" spans="1:27">
      <c r="A93" s="40"/>
      <c r="B93" s="40"/>
      <c r="C93" s="85" t="s">
        <v>507</v>
      </c>
      <c r="D93" s="40" t="s">
        <v>508</v>
      </c>
      <c r="E93" s="40" t="s">
        <v>191</v>
      </c>
      <c r="F93" s="20">
        <f t="shared" ref="F93:F111" si="1">G93+I93+K93+M93+O93+Q93+S93+U93+W93+Y93</f>
        <v>0</v>
      </c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23"/>
    </row>
    <row r="94" s="3" customFormat="1" ht="68.75" customHeight="1" spans="1:27">
      <c r="A94" s="40"/>
      <c r="B94" s="40"/>
      <c r="C94" s="85" t="s">
        <v>509</v>
      </c>
      <c r="D94" s="40" t="s">
        <v>510</v>
      </c>
      <c r="E94" s="40" t="s">
        <v>191</v>
      </c>
      <c r="F94" s="20">
        <f t="shared" si="1"/>
        <v>140</v>
      </c>
      <c r="G94" s="77">
        <v>10</v>
      </c>
      <c r="H94" s="77" t="s">
        <v>511</v>
      </c>
      <c r="I94" s="77">
        <v>55</v>
      </c>
      <c r="J94" s="77" t="s">
        <v>512</v>
      </c>
      <c r="K94" s="77">
        <v>55</v>
      </c>
      <c r="L94" s="77" t="s">
        <v>512</v>
      </c>
      <c r="M94" s="77">
        <v>0</v>
      </c>
      <c r="N94" s="77" t="s">
        <v>513</v>
      </c>
      <c r="O94" s="77">
        <v>15</v>
      </c>
      <c r="P94" s="77" t="s">
        <v>514</v>
      </c>
      <c r="Q94" s="77">
        <v>5</v>
      </c>
      <c r="R94" s="77" t="s">
        <v>515</v>
      </c>
      <c r="S94" s="77">
        <v>0</v>
      </c>
      <c r="T94" s="77" t="s">
        <v>513</v>
      </c>
      <c r="U94" s="77"/>
      <c r="V94" s="77"/>
      <c r="W94" s="76"/>
      <c r="X94" s="76"/>
      <c r="Y94" s="76"/>
      <c r="Z94" s="76"/>
      <c r="AA94" s="23"/>
    </row>
    <row r="95" s="3" customFormat="1" ht="45" customHeight="1" spans="1:27">
      <c r="A95" s="40"/>
      <c r="B95" s="40"/>
      <c r="C95" s="85" t="s">
        <v>516</v>
      </c>
      <c r="D95" s="40" t="s">
        <v>517</v>
      </c>
      <c r="E95" s="40" t="s">
        <v>191</v>
      </c>
      <c r="F95" s="20">
        <f t="shared" si="1"/>
        <v>51</v>
      </c>
      <c r="G95" s="77">
        <v>15</v>
      </c>
      <c r="H95" s="77" t="s">
        <v>518</v>
      </c>
      <c r="I95" s="77">
        <v>21</v>
      </c>
      <c r="J95" s="77" t="s">
        <v>519</v>
      </c>
      <c r="K95" s="77">
        <v>12</v>
      </c>
      <c r="L95" s="77" t="s">
        <v>520</v>
      </c>
      <c r="M95" s="77">
        <v>0</v>
      </c>
      <c r="N95" s="77" t="s">
        <v>513</v>
      </c>
      <c r="O95" s="77">
        <v>0</v>
      </c>
      <c r="P95" s="77" t="s">
        <v>513</v>
      </c>
      <c r="Q95" s="77">
        <v>3</v>
      </c>
      <c r="R95" s="77" t="s">
        <v>515</v>
      </c>
      <c r="S95" s="77">
        <v>0</v>
      </c>
      <c r="T95" s="77" t="s">
        <v>513</v>
      </c>
      <c r="U95" s="77"/>
      <c r="V95" s="77"/>
      <c r="W95" s="76"/>
      <c r="X95" s="76"/>
      <c r="Y95" s="76"/>
      <c r="Z95" s="76"/>
      <c r="AA95" s="23"/>
    </row>
    <row r="96" s="3" customFormat="1" ht="45" customHeight="1" spans="1:27">
      <c r="A96" s="40"/>
      <c r="B96" s="40"/>
      <c r="C96" s="40" t="s">
        <v>207</v>
      </c>
      <c r="D96" s="40" t="s">
        <v>521</v>
      </c>
      <c r="E96" s="40" t="s">
        <v>191</v>
      </c>
      <c r="F96" s="20">
        <f t="shared" si="1"/>
        <v>13.2</v>
      </c>
      <c r="G96" s="77">
        <v>2.25</v>
      </c>
      <c r="H96" s="77" t="s">
        <v>522</v>
      </c>
      <c r="I96" s="77">
        <v>4.75</v>
      </c>
      <c r="J96" s="77" t="s">
        <v>523</v>
      </c>
      <c r="K96" s="77">
        <v>3.9</v>
      </c>
      <c r="L96" s="77" t="s">
        <v>524</v>
      </c>
      <c r="M96" s="77">
        <v>0.55</v>
      </c>
      <c r="N96" s="77" t="s">
        <v>525</v>
      </c>
      <c r="O96" s="77">
        <v>0</v>
      </c>
      <c r="P96" s="77" t="s">
        <v>526</v>
      </c>
      <c r="Q96" s="77">
        <v>0.75</v>
      </c>
      <c r="R96" s="77" t="s">
        <v>527</v>
      </c>
      <c r="S96" s="77">
        <v>0.75</v>
      </c>
      <c r="T96" s="77" t="s">
        <v>527</v>
      </c>
      <c r="U96" s="77">
        <v>0.25</v>
      </c>
      <c r="V96" s="77" t="s">
        <v>528</v>
      </c>
      <c r="W96" s="76"/>
      <c r="X96" s="76"/>
      <c r="Y96" s="76"/>
      <c r="Z96" s="76"/>
      <c r="AA96" s="23"/>
    </row>
    <row r="97" s="3" customFormat="1" ht="45" customHeight="1" spans="1:27">
      <c r="A97" s="40">
        <v>20</v>
      </c>
      <c r="B97" s="40" t="s">
        <v>209</v>
      </c>
      <c r="C97" s="40" t="s">
        <v>210</v>
      </c>
      <c r="D97" s="40" t="s">
        <v>529</v>
      </c>
      <c r="E97" s="40" t="s">
        <v>191</v>
      </c>
      <c r="F97" s="20">
        <f t="shared" si="1"/>
        <v>0</v>
      </c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23"/>
    </row>
    <row r="98" s="3" customFormat="1" ht="45" customHeight="1" spans="1:27">
      <c r="A98" s="40"/>
      <c r="B98" s="40"/>
      <c r="C98" s="40"/>
      <c r="D98" s="40" t="s">
        <v>530</v>
      </c>
      <c r="E98" s="40" t="s">
        <v>191</v>
      </c>
      <c r="F98" s="20">
        <f t="shared" si="1"/>
        <v>3</v>
      </c>
      <c r="G98" s="76">
        <v>3</v>
      </c>
      <c r="H98" s="76" t="s">
        <v>531</v>
      </c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23"/>
    </row>
    <row r="99" s="3" customFormat="1" ht="45" customHeight="1" spans="1:27">
      <c r="A99" s="40"/>
      <c r="B99" s="40"/>
      <c r="C99" s="40"/>
      <c r="D99" s="40" t="s">
        <v>532</v>
      </c>
      <c r="E99" s="40" t="s">
        <v>191</v>
      </c>
      <c r="F99" s="20">
        <f t="shared" si="1"/>
        <v>2</v>
      </c>
      <c r="G99" s="76">
        <v>1</v>
      </c>
      <c r="H99" s="76"/>
      <c r="I99" s="76"/>
      <c r="J99" s="76"/>
      <c r="K99" s="76">
        <v>1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23"/>
    </row>
    <row r="100" s="3" customFormat="1" ht="45" customHeight="1" spans="1:27">
      <c r="A100" s="40"/>
      <c r="B100" s="40"/>
      <c r="C100" s="40" t="s">
        <v>215</v>
      </c>
      <c r="D100" s="40" t="s">
        <v>533</v>
      </c>
      <c r="E100" s="40" t="s">
        <v>191</v>
      </c>
      <c r="F100" s="20">
        <f t="shared" si="1"/>
        <v>26</v>
      </c>
      <c r="G100" s="76">
        <v>4</v>
      </c>
      <c r="H100" s="76"/>
      <c r="I100" s="76">
        <v>10</v>
      </c>
      <c r="J100" s="76"/>
      <c r="K100" s="76">
        <v>6</v>
      </c>
      <c r="L100" s="76"/>
      <c r="M100" s="76">
        <v>4</v>
      </c>
      <c r="N100" s="76"/>
      <c r="O100" s="76"/>
      <c r="P100" s="76"/>
      <c r="Q100" s="76"/>
      <c r="R100" s="76"/>
      <c r="S100" s="76">
        <v>2</v>
      </c>
      <c r="T100" s="76"/>
      <c r="U100" s="76"/>
      <c r="V100" s="76"/>
      <c r="W100" s="76"/>
      <c r="X100" s="76"/>
      <c r="Y100" s="76"/>
      <c r="Z100" s="76"/>
      <c r="AA100" s="23"/>
    </row>
    <row r="101" s="3" customFormat="1" ht="45" customHeight="1" spans="1:27">
      <c r="A101" s="40"/>
      <c r="B101" s="40"/>
      <c r="C101" s="40" t="s">
        <v>217</v>
      </c>
      <c r="D101" s="40" t="s">
        <v>534</v>
      </c>
      <c r="E101" s="40" t="s">
        <v>191</v>
      </c>
      <c r="F101" s="20">
        <f t="shared" si="1"/>
        <v>0</v>
      </c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23"/>
    </row>
    <row r="102" s="3" customFormat="1" ht="45" customHeight="1" spans="1:27">
      <c r="A102" s="40"/>
      <c r="B102" s="40"/>
      <c r="C102" s="40"/>
      <c r="D102" s="40" t="s">
        <v>535</v>
      </c>
      <c r="E102" s="40" t="s">
        <v>191</v>
      </c>
      <c r="F102" s="20">
        <f t="shared" si="1"/>
        <v>0</v>
      </c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23"/>
    </row>
    <row r="103" s="3" customFormat="1" ht="82.5" customHeight="1" spans="1:27">
      <c r="A103" s="40"/>
      <c r="B103" s="40"/>
      <c r="C103" s="40" t="s">
        <v>221</v>
      </c>
      <c r="D103" s="40" t="s">
        <v>536</v>
      </c>
      <c r="E103" s="40" t="s">
        <v>191</v>
      </c>
      <c r="F103" s="20">
        <f t="shared" si="1"/>
        <v>10</v>
      </c>
      <c r="G103" s="76"/>
      <c r="H103" s="76"/>
      <c r="I103" s="76"/>
      <c r="J103" s="76"/>
      <c r="K103" s="76">
        <v>10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23"/>
    </row>
    <row r="104" s="3" customFormat="1" ht="70.2" customHeight="1" spans="1:27">
      <c r="A104" s="35">
        <v>21</v>
      </c>
      <c r="B104" s="35" t="s">
        <v>537</v>
      </c>
      <c r="C104" s="40" t="s">
        <v>210</v>
      </c>
      <c r="D104" s="40" t="s">
        <v>538</v>
      </c>
      <c r="E104" s="40" t="s">
        <v>191</v>
      </c>
      <c r="F104" s="20">
        <f t="shared" si="1"/>
        <v>0</v>
      </c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23"/>
    </row>
    <row r="105" s="3" customFormat="1" ht="45" customHeight="1" spans="1:33">
      <c r="A105" s="39"/>
      <c r="B105" s="39"/>
      <c r="C105" s="40"/>
      <c r="D105" s="40" t="s">
        <v>539</v>
      </c>
      <c r="E105" s="40"/>
      <c r="F105" s="20">
        <f t="shared" si="1"/>
        <v>20</v>
      </c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>
        <v>20</v>
      </c>
      <c r="R105" s="77" t="s">
        <v>540</v>
      </c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</row>
    <row r="106" s="3" customFormat="1" ht="45" customHeight="1" spans="1:33">
      <c r="A106" s="39"/>
      <c r="B106" s="39"/>
      <c r="C106" s="40"/>
      <c r="D106" s="40" t="s">
        <v>530</v>
      </c>
      <c r="E106" s="40" t="s">
        <v>191</v>
      </c>
      <c r="F106" s="20">
        <f t="shared" si="1"/>
        <v>0</v>
      </c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</row>
    <row r="107" s="3" customFormat="1" ht="45" customHeight="1" spans="1:33">
      <c r="A107" s="39"/>
      <c r="B107" s="39"/>
      <c r="C107" s="40"/>
      <c r="D107" s="40" t="s">
        <v>532</v>
      </c>
      <c r="E107" s="40" t="s">
        <v>191</v>
      </c>
      <c r="F107" s="20">
        <f t="shared" si="1"/>
        <v>34</v>
      </c>
      <c r="G107" s="76">
        <v>2</v>
      </c>
      <c r="H107" s="76"/>
      <c r="I107" s="76">
        <v>4</v>
      </c>
      <c r="J107" s="76"/>
      <c r="K107" s="76">
        <v>2</v>
      </c>
      <c r="L107" s="76"/>
      <c r="M107" s="76">
        <v>3</v>
      </c>
      <c r="N107" s="76"/>
      <c r="O107" s="76">
        <v>4</v>
      </c>
      <c r="P107" s="76"/>
      <c r="Q107" s="76">
        <v>4</v>
      </c>
      <c r="R107" s="77"/>
      <c r="S107" s="77">
        <v>4</v>
      </c>
      <c r="T107" s="77"/>
      <c r="U107" s="77">
        <v>1</v>
      </c>
      <c r="V107" s="77"/>
      <c r="W107" s="77">
        <v>10</v>
      </c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</row>
    <row r="108" s="3" customFormat="1" ht="45" customHeight="1" spans="1:27">
      <c r="A108" s="39"/>
      <c r="B108" s="39"/>
      <c r="C108" s="40" t="s">
        <v>226</v>
      </c>
      <c r="D108" s="40" t="s">
        <v>541</v>
      </c>
      <c r="E108" s="40" t="s">
        <v>191</v>
      </c>
      <c r="F108" s="20">
        <f t="shared" si="1"/>
        <v>0</v>
      </c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23"/>
    </row>
    <row r="109" s="3" customFormat="1" ht="61.9" customHeight="1" spans="1:27">
      <c r="A109" s="39"/>
      <c r="B109" s="39"/>
      <c r="C109" s="40" t="s">
        <v>229</v>
      </c>
      <c r="D109" s="40" t="s">
        <v>542</v>
      </c>
      <c r="E109" s="40"/>
      <c r="F109" s="20">
        <f t="shared" si="1"/>
        <v>0</v>
      </c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23"/>
    </row>
    <row r="110" s="3" customFormat="1" ht="85.5" customHeight="1" spans="1:27">
      <c r="A110" s="39"/>
      <c r="B110" s="39"/>
      <c r="C110" s="86" t="s">
        <v>231</v>
      </c>
      <c r="D110" s="40" t="s">
        <v>543</v>
      </c>
      <c r="E110" s="40"/>
      <c r="F110" s="20">
        <f t="shared" si="1"/>
        <v>0</v>
      </c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23"/>
    </row>
    <row r="111" s="3" customFormat="1" ht="77.8" customHeight="1" spans="1:27">
      <c r="A111" s="36"/>
      <c r="B111" s="36"/>
      <c r="C111" s="86" t="s">
        <v>233</v>
      </c>
      <c r="D111" s="40" t="s">
        <v>544</v>
      </c>
      <c r="E111" s="40"/>
      <c r="F111" s="20">
        <f t="shared" si="1"/>
        <v>0</v>
      </c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23"/>
    </row>
    <row r="112" s="3" customFormat="1" ht="97.5" customHeight="1" spans="1:27">
      <c r="A112" s="40">
        <v>22</v>
      </c>
      <c r="B112" s="40" t="s">
        <v>235</v>
      </c>
      <c r="C112" s="40" t="s">
        <v>545</v>
      </c>
      <c r="D112" s="40" t="s">
        <v>546</v>
      </c>
      <c r="E112" s="40" t="s">
        <v>52</v>
      </c>
      <c r="F112" s="20">
        <v>5</v>
      </c>
      <c r="G112" s="23"/>
      <c r="H112" s="23"/>
      <c r="I112" s="23"/>
      <c r="J112" s="23"/>
      <c r="K112" s="23"/>
      <c r="L112" s="23"/>
      <c r="M112" s="23"/>
      <c r="N112" s="23"/>
      <c r="O112" s="76">
        <v>5</v>
      </c>
      <c r="P112" s="77" t="s">
        <v>547</v>
      </c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</row>
    <row r="113" s="3" customFormat="1" ht="71.8" customHeight="1" spans="1:27">
      <c r="A113" s="40"/>
      <c r="B113" s="40"/>
      <c r="C113" s="40" t="s">
        <v>548</v>
      </c>
      <c r="D113" s="40" t="s">
        <v>546</v>
      </c>
      <c r="E113" s="40" t="s">
        <v>52</v>
      </c>
      <c r="F113" s="20">
        <v>0</v>
      </c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</row>
    <row r="114" s="3" customFormat="1" ht="85.5" customHeight="1" spans="1:27">
      <c r="A114" s="40"/>
      <c r="B114" s="40"/>
      <c r="C114" s="40" t="s">
        <v>238</v>
      </c>
      <c r="D114" s="40" t="s">
        <v>549</v>
      </c>
      <c r="E114" s="40" t="s">
        <v>240</v>
      </c>
      <c r="F114" s="20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97"/>
      <c r="W114" s="97"/>
      <c r="X114" s="97"/>
      <c r="Y114" s="23"/>
      <c r="Z114" s="23"/>
      <c r="AA114" s="23"/>
    </row>
    <row r="115" ht="45" customHeight="1" spans="1:27">
      <c r="A115" s="40"/>
      <c r="B115" s="40"/>
      <c r="C115" s="40" t="s">
        <v>241</v>
      </c>
      <c r="D115" s="40" t="s">
        <v>550</v>
      </c>
      <c r="E115" s="40" t="s">
        <v>21</v>
      </c>
      <c r="F115" s="20">
        <v>1.6</v>
      </c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76">
        <v>1.6</v>
      </c>
      <c r="V115" s="76" t="s">
        <v>551</v>
      </c>
      <c r="W115" s="23"/>
      <c r="X115" s="23"/>
      <c r="Y115" s="23"/>
      <c r="Z115" s="23"/>
      <c r="AA115" s="23"/>
    </row>
    <row r="116" ht="91.05" customHeight="1" spans="1:27">
      <c r="A116" s="40">
        <v>23</v>
      </c>
      <c r="B116" s="40" t="s">
        <v>245</v>
      </c>
      <c r="C116" s="85" t="s">
        <v>246</v>
      </c>
      <c r="D116" s="40" t="s">
        <v>552</v>
      </c>
      <c r="E116" s="40" t="s">
        <v>191</v>
      </c>
      <c r="F116" s="87">
        <f t="shared" ref="F116:F122" si="2">G116+I116+K116+M116+O116+Q116+S116+U116+W116+Y116</f>
        <v>18</v>
      </c>
      <c r="G116" s="88">
        <v>3</v>
      </c>
      <c r="H116" s="88" t="s">
        <v>553</v>
      </c>
      <c r="I116" s="88">
        <v>3</v>
      </c>
      <c r="J116" s="88" t="s">
        <v>553</v>
      </c>
      <c r="K116" s="88">
        <v>3</v>
      </c>
      <c r="L116" s="88" t="s">
        <v>553</v>
      </c>
      <c r="M116" s="88">
        <v>3</v>
      </c>
      <c r="N116" s="88" t="s">
        <v>553</v>
      </c>
      <c r="O116" s="88">
        <v>3</v>
      </c>
      <c r="P116" s="88" t="s">
        <v>553</v>
      </c>
      <c r="Q116" s="88">
        <v>3</v>
      </c>
      <c r="R116" s="88" t="s">
        <v>553</v>
      </c>
      <c r="S116" s="88">
        <v>0</v>
      </c>
      <c r="T116" s="98" t="s">
        <v>554</v>
      </c>
      <c r="U116" s="77">
        <v>0</v>
      </c>
      <c r="V116" s="77" t="s">
        <v>554</v>
      </c>
      <c r="W116" s="77">
        <v>0</v>
      </c>
      <c r="X116" s="77" t="s">
        <v>554</v>
      </c>
      <c r="Y116" s="77">
        <v>0</v>
      </c>
      <c r="Z116" s="77" t="s">
        <v>554</v>
      </c>
      <c r="AA116" s="23"/>
    </row>
    <row r="117" s="3" customFormat="1" ht="185.35" customHeight="1" spans="1:27">
      <c r="A117" s="40"/>
      <c r="B117" s="40"/>
      <c r="C117" s="85" t="s">
        <v>248</v>
      </c>
      <c r="D117" s="40" t="s">
        <v>552</v>
      </c>
      <c r="E117" s="40" t="s">
        <v>191</v>
      </c>
      <c r="F117" s="87">
        <f t="shared" si="2"/>
        <v>52</v>
      </c>
      <c r="G117" s="88">
        <v>3</v>
      </c>
      <c r="H117" s="88" t="s">
        <v>553</v>
      </c>
      <c r="I117" s="88">
        <v>20</v>
      </c>
      <c r="J117" s="88" t="s">
        <v>555</v>
      </c>
      <c r="K117" s="88">
        <v>3</v>
      </c>
      <c r="L117" s="88" t="s">
        <v>553</v>
      </c>
      <c r="M117" s="88">
        <v>3</v>
      </c>
      <c r="N117" s="88" t="s">
        <v>553</v>
      </c>
      <c r="O117" s="88">
        <v>20</v>
      </c>
      <c r="P117" s="88" t="s">
        <v>555</v>
      </c>
      <c r="Q117" s="88">
        <v>3</v>
      </c>
      <c r="R117" s="88" t="s">
        <v>553</v>
      </c>
      <c r="S117" s="88">
        <v>0</v>
      </c>
      <c r="T117" s="98" t="s">
        <v>554</v>
      </c>
      <c r="U117" s="77">
        <v>0</v>
      </c>
      <c r="V117" s="77" t="s">
        <v>554</v>
      </c>
      <c r="W117" s="77">
        <v>0</v>
      </c>
      <c r="X117" s="77" t="s">
        <v>554</v>
      </c>
      <c r="Y117" s="77">
        <v>0</v>
      </c>
      <c r="Z117" s="77" t="s">
        <v>554</v>
      </c>
      <c r="AA117" s="23"/>
    </row>
    <row r="118" s="3" customFormat="1" ht="165.7" customHeight="1" spans="1:27">
      <c r="A118" s="40"/>
      <c r="B118" s="40"/>
      <c r="C118" s="85" t="s">
        <v>556</v>
      </c>
      <c r="D118" s="40" t="s">
        <v>557</v>
      </c>
      <c r="E118" s="40" t="s">
        <v>191</v>
      </c>
      <c r="F118" s="87">
        <f t="shared" si="2"/>
        <v>0</v>
      </c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98"/>
      <c r="U118" s="77"/>
      <c r="V118" s="77"/>
      <c r="W118" s="77"/>
      <c r="X118" s="77"/>
      <c r="Y118" s="77"/>
      <c r="Z118" s="77"/>
      <c r="AA118" s="23"/>
    </row>
    <row r="119" s="3" customFormat="1" ht="67" customHeight="1" spans="1:27">
      <c r="A119" s="40"/>
      <c r="B119" s="40"/>
      <c r="C119" s="85" t="s">
        <v>558</v>
      </c>
      <c r="D119" s="40" t="s">
        <v>559</v>
      </c>
      <c r="E119" s="40" t="s">
        <v>191</v>
      </c>
      <c r="F119" s="87">
        <f t="shared" si="2"/>
        <v>5</v>
      </c>
      <c r="G119" s="88">
        <v>0</v>
      </c>
      <c r="H119" s="88" t="s">
        <v>560</v>
      </c>
      <c r="I119" s="88">
        <v>5</v>
      </c>
      <c r="J119" s="88" t="s">
        <v>561</v>
      </c>
      <c r="K119" s="88">
        <v>0</v>
      </c>
      <c r="L119" s="88" t="s">
        <v>560</v>
      </c>
      <c r="M119" s="88">
        <v>0</v>
      </c>
      <c r="N119" s="88" t="s">
        <v>560</v>
      </c>
      <c r="O119" s="88">
        <v>0</v>
      </c>
      <c r="P119" s="88" t="s">
        <v>560</v>
      </c>
      <c r="Q119" s="88">
        <v>0</v>
      </c>
      <c r="R119" s="88" t="s">
        <v>560</v>
      </c>
      <c r="S119" s="88">
        <v>0</v>
      </c>
      <c r="T119" s="98" t="s">
        <v>560</v>
      </c>
      <c r="U119" s="77">
        <v>0</v>
      </c>
      <c r="V119" s="77" t="s">
        <v>560</v>
      </c>
      <c r="W119" s="77">
        <v>0</v>
      </c>
      <c r="X119" s="77" t="s">
        <v>560</v>
      </c>
      <c r="Y119" s="77">
        <v>0</v>
      </c>
      <c r="Z119" s="77" t="s">
        <v>560</v>
      </c>
      <c r="AA119" s="23"/>
    </row>
    <row r="120" s="3" customFormat="1" ht="94.3" customHeight="1" spans="1:27">
      <c r="A120" s="40"/>
      <c r="B120" s="40"/>
      <c r="C120" s="85" t="s">
        <v>254</v>
      </c>
      <c r="D120" s="40" t="s">
        <v>562</v>
      </c>
      <c r="E120" s="40" t="s">
        <v>191</v>
      </c>
      <c r="F120" s="87">
        <f t="shared" si="2"/>
        <v>0.5</v>
      </c>
      <c r="G120" s="88">
        <v>0</v>
      </c>
      <c r="H120" s="88" t="s">
        <v>563</v>
      </c>
      <c r="I120" s="88">
        <v>0.5</v>
      </c>
      <c r="J120" s="88" t="s">
        <v>564</v>
      </c>
      <c r="K120" s="88">
        <v>0</v>
      </c>
      <c r="L120" s="88" t="s">
        <v>563</v>
      </c>
      <c r="M120" s="88">
        <v>0</v>
      </c>
      <c r="N120" s="88" t="s">
        <v>563</v>
      </c>
      <c r="O120" s="88">
        <v>0</v>
      </c>
      <c r="P120" s="88" t="s">
        <v>563</v>
      </c>
      <c r="Q120" s="88">
        <v>0</v>
      </c>
      <c r="R120" s="88" t="s">
        <v>563</v>
      </c>
      <c r="S120" s="88">
        <v>0</v>
      </c>
      <c r="T120" s="98" t="s">
        <v>563</v>
      </c>
      <c r="U120" s="77">
        <v>0</v>
      </c>
      <c r="V120" s="77" t="s">
        <v>563</v>
      </c>
      <c r="W120" s="77">
        <v>0</v>
      </c>
      <c r="X120" s="77" t="s">
        <v>563</v>
      </c>
      <c r="Y120" s="77">
        <v>0</v>
      </c>
      <c r="Z120" s="77" t="s">
        <v>563</v>
      </c>
      <c r="AA120" s="23"/>
    </row>
    <row r="121" s="3" customFormat="1" ht="123.5" customHeight="1" spans="1:27">
      <c r="A121" s="40"/>
      <c r="B121" s="40"/>
      <c r="C121" s="40" t="s">
        <v>565</v>
      </c>
      <c r="D121" s="89" t="s">
        <v>566</v>
      </c>
      <c r="E121" s="40" t="s">
        <v>52</v>
      </c>
      <c r="F121" s="87">
        <f t="shared" si="2"/>
        <v>5</v>
      </c>
      <c r="G121" s="23"/>
      <c r="H121" s="23"/>
      <c r="I121" s="23"/>
      <c r="J121" s="23"/>
      <c r="K121" s="76">
        <v>5</v>
      </c>
      <c r="L121" s="76" t="s">
        <v>567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</row>
    <row r="122" s="3" customFormat="1" ht="108.75" customHeight="1" spans="1:27">
      <c r="A122" s="40"/>
      <c r="B122" s="40"/>
      <c r="C122" s="85" t="s">
        <v>259</v>
      </c>
      <c r="D122" s="40" t="s">
        <v>568</v>
      </c>
      <c r="E122" s="40" t="s">
        <v>191</v>
      </c>
      <c r="F122" s="87">
        <f t="shared" si="2"/>
        <v>10</v>
      </c>
      <c r="G122" s="90">
        <v>2</v>
      </c>
      <c r="H122" s="90" t="s">
        <v>422</v>
      </c>
      <c r="I122" s="90">
        <v>4</v>
      </c>
      <c r="J122" s="90" t="s">
        <v>438</v>
      </c>
      <c r="K122" s="90">
        <v>4</v>
      </c>
      <c r="L122" s="90" t="s">
        <v>438</v>
      </c>
      <c r="M122" s="90">
        <v>0</v>
      </c>
      <c r="N122" s="90" t="s">
        <v>563</v>
      </c>
      <c r="O122" s="90">
        <v>0</v>
      </c>
      <c r="P122" s="90" t="s">
        <v>563</v>
      </c>
      <c r="Q122" s="90">
        <v>0</v>
      </c>
      <c r="R122" s="90" t="s">
        <v>563</v>
      </c>
      <c r="S122" s="90">
        <v>0</v>
      </c>
      <c r="T122" s="93"/>
      <c r="U122" s="23"/>
      <c r="V122" s="23"/>
      <c r="W122" s="23"/>
      <c r="X122" s="23"/>
      <c r="Y122" s="23"/>
      <c r="Z122" s="23"/>
      <c r="AA122" s="23"/>
    </row>
    <row r="123" s="3" customFormat="1" ht="85.7" customHeight="1" spans="1:27">
      <c r="A123" s="40">
        <v>24</v>
      </c>
      <c r="B123" s="40" t="s">
        <v>269</v>
      </c>
      <c r="C123" s="85" t="s">
        <v>261</v>
      </c>
      <c r="D123" s="40" t="s">
        <v>569</v>
      </c>
      <c r="E123" s="40" t="s">
        <v>191</v>
      </c>
      <c r="F123" s="20">
        <v>0</v>
      </c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3"/>
      <c r="U123" s="23"/>
      <c r="V123" s="23"/>
      <c r="W123" s="23"/>
      <c r="X123" s="23"/>
      <c r="Y123" s="23"/>
      <c r="Z123" s="23"/>
      <c r="AA123" s="23"/>
    </row>
    <row r="124" s="3" customFormat="1" ht="100" customHeight="1" spans="1:27">
      <c r="A124" s="40"/>
      <c r="B124" s="40"/>
      <c r="C124" s="92" t="s">
        <v>570</v>
      </c>
      <c r="D124" s="40" t="s">
        <v>571</v>
      </c>
      <c r="E124" s="40"/>
      <c r="F124" s="20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23"/>
      <c r="V124" s="23"/>
      <c r="W124" s="23"/>
      <c r="X124" s="23"/>
      <c r="Y124" s="23"/>
      <c r="Z124" s="23"/>
      <c r="AA124" s="23"/>
    </row>
    <row r="125" s="3" customFormat="1" ht="100" customHeight="1" spans="1:27">
      <c r="A125" s="40"/>
      <c r="B125" s="40"/>
      <c r="C125" s="40" t="s">
        <v>273</v>
      </c>
      <c r="D125" s="40" t="s">
        <v>572</v>
      </c>
      <c r="E125" s="40" t="s">
        <v>272</v>
      </c>
      <c r="F125" s="20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23"/>
      <c r="V125" s="23"/>
      <c r="W125" s="23"/>
      <c r="X125" s="23"/>
      <c r="Y125" s="23"/>
      <c r="Z125" s="23"/>
      <c r="AA125" s="23"/>
    </row>
    <row r="126" s="3" customFormat="1" ht="45" customHeight="1" spans="1:27">
      <c r="A126" s="40"/>
      <c r="B126" s="40"/>
      <c r="C126" s="40" t="s">
        <v>275</v>
      </c>
      <c r="D126" s="40" t="s">
        <v>572</v>
      </c>
      <c r="E126" s="40" t="s">
        <v>272</v>
      </c>
      <c r="F126" s="20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23"/>
      <c r="V126" s="23"/>
      <c r="W126" s="23"/>
      <c r="X126" s="23"/>
      <c r="Y126" s="23"/>
      <c r="Z126" s="23"/>
      <c r="AA126" s="23"/>
    </row>
    <row r="127" s="3" customFormat="1" ht="45" customHeight="1" spans="1:27">
      <c r="A127" s="40"/>
      <c r="B127" s="40"/>
      <c r="C127" s="40" t="s">
        <v>280</v>
      </c>
      <c r="D127" s="89" t="s">
        <v>573</v>
      </c>
      <c r="E127" s="40" t="s">
        <v>191</v>
      </c>
      <c r="F127" s="20">
        <v>12</v>
      </c>
      <c r="G127" s="95">
        <v>1</v>
      </c>
      <c r="H127" s="95" t="s">
        <v>422</v>
      </c>
      <c r="I127" s="76">
        <v>6</v>
      </c>
      <c r="J127" s="76" t="s">
        <v>574</v>
      </c>
      <c r="K127" s="76">
        <v>1</v>
      </c>
      <c r="L127" s="76" t="s">
        <v>422</v>
      </c>
      <c r="M127" s="76">
        <v>2</v>
      </c>
      <c r="N127" s="76" t="s">
        <v>438</v>
      </c>
      <c r="O127" s="76">
        <v>1</v>
      </c>
      <c r="P127" s="76" t="s">
        <v>422</v>
      </c>
      <c r="Q127" s="76">
        <v>1</v>
      </c>
      <c r="R127" s="76" t="s">
        <v>422</v>
      </c>
      <c r="S127" s="23"/>
      <c r="T127" s="23"/>
      <c r="U127" s="23"/>
      <c r="V127" s="23"/>
      <c r="W127" s="23"/>
      <c r="X127" s="23"/>
      <c r="Y127" s="23"/>
      <c r="Z127" s="23"/>
      <c r="AA127" s="23"/>
    </row>
    <row r="128" s="3" customFormat="1" ht="45" customHeight="1" spans="1:27">
      <c r="A128" s="40"/>
      <c r="B128" s="40"/>
      <c r="C128" s="40" t="s">
        <v>277</v>
      </c>
      <c r="D128" s="40" t="s">
        <v>575</v>
      </c>
      <c r="E128" s="40" t="s">
        <v>279</v>
      </c>
      <c r="F128" s="20">
        <v>0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</row>
    <row r="129" s="3" customFormat="1" ht="45" customHeight="1" spans="1:27">
      <c r="A129" s="40">
        <v>25</v>
      </c>
      <c r="B129" s="40" t="s">
        <v>282</v>
      </c>
      <c r="C129" s="40" t="s">
        <v>576</v>
      </c>
      <c r="D129" s="40" t="s">
        <v>577</v>
      </c>
      <c r="E129" s="40" t="s">
        <v>285</v>
      </c>
      <c r="F129" s="20">
        <f>G129+I129+K129+M129+O129+Q129+S129+U129+W129</f>
        <v>121.3</v>
      </c>
      <c r="G129" s="77">
        <v>20</v>
      </c>
      <c r="H129" s="77" t="s">
        <v>578</v>
      </c>
      <c r="I129" s="77">
        <v>20</v>
      </c>
      <c r="J129" s="77" t="s">
        <v>579</v>
      </c>
      <c r="K129" s="77">
        <v>10</v>
      </c>
      <c r="L129" s="77" t="s">
        <v>580</v>
      </c>
      <c r="M129" s="77">
        <v>20</v>
      </c>
      <c r="N129" s="77" t="s">
        <v>581</v>
      </c>
      <c r="O129" s="77">
        <v>20</v>
      </c>
      <c r="P129" s="77" t="s">
        <v>582</v>
      </c>
      <c r="Q129" s="77">
        <v>20</v>
      </c>
      <c r="R129" s="77" t="s">
        <v>583</v>
      </c>
      <c r="S129" s="77">
        <v>11.3</v>
      </c>
      <c r="T129" s="77" t="s">
        <v>584</v>
      </c>
      <c r="U129" s="77"/>
      <c r="V129" s="77"/>
      <c r="W129" s="77"/>
      <c r="X129" s="77"/>
      <c r="Y129" s="23"/>
      <c r="Z129" s="23"/>
      <c r="AA129" s="23"/>
    </row>
    <row r="130" s="3" customFormat="1" ht="51" customHeight="1" spans="1:27">
      <c r="A130" s="40"/>
      <c r="B130" s="40"/>
      <c r="C130" s="40" t="s">
        <v>286</v>
      </c>
      <c r="D130" s="40" t="s">
        <v>585</v>
      </c>
      <c r="E130" s="40" t="s">
        <v>285</v>
      </c>
      <c r="F130" s="20">
        <f t="shared" ref="F130:F135" si="3">G130+I130+K130+M130+O130+Q130+S130+U130+W130</f>
        <v>8</v>
      </c>
      <c r="G130" s="77">
        <v>0</v>
      </c>
      <c r="H130" s="77"/>
      <c r="I130" s="77">
        <v>1.4</v>
      </c>
      <c r="J130" s="77" t="s">
        <v>433</v>
      </c>
      <c r="K130" s="77">
        <v>1.8</v>
      </c>
      <c r="L130" s="77" t="s">
        <v>586</v>
      </c>
      <c r="M130" s="77">
        <v>0.9</v>
      </c>
      <c r="N130" s="77" t="s">
        <v>434</v>
      </c>
      <c r="O130" s="77">
        <v>1.2</v>
      </c>
      <c r="P130" s="77" t="s">
        <v>433</v>
      </c>
      <c r="Q130" s="77">
        <v>0.6</v>
      </c>
      <c r="R130" s="77" t="s">
        <v>432</v>
      </c>
      <c r="S130" s="77">
        <v>1.2</v>
      </c>
      <c r="T130" s="77" t="s">
        <v>432</v>
      </c>
      <c r="U130" s="77"/>
      <c r="V130" s="77"/>
      <c r="W130" s="77">
        <v>0.9</v>
      </c>
      <c r="X130" s="77" t="s">
        <v>434</v>
      </c>
      <c r="Y130" s="23"/>
      <c r="Z130" s="23"/>
      <c r="AA130" s="23"/>
    </row>
    <row r="131" s="3" customFormat="1" ht="45" customHeight="1" spans="1:27">
      <c r="A131" s="40"/>
      <c r="B131" s="40"/>
      <c r="C131" s="40" t="s">
        <v>587</v>
      </c>
      <c r="D131" s="40" t="s">
        <v>588</v>
      </c>
      <c r="E131" s="40" t="s">
        <v>285</v>
      </c>
      <c r="F131" s="20">
        <f t="shared" si="3"/>
        <v>14</v>
      </c>
      <c r="G131" s="77">
        <v>2</v>
      </c>
      <c r="H131" s="77" t="s">
        <v>589</v>
      </c>
      <c r="I131" s="77">
        <v>4</v>
      </c>
      <c r="J131" s="77" t="s">
        <v>590</v>
      </c>
      <c r="K131" s="77">
        <v>2</v>
      </c>
      <c r="L131" s="77" t="s">
        <v>591</v>
      </c>
      <c r="M131" s="77">
        <v>0</v>
      </c>
      <c r="N131" s="77">
        <v>0</v>
      </c>
      <c r="O131" s="77">
        <v>0</v>
      </c>
      <c r="P131" s="77">
        <v>0</v>
      </c>
      <c r="Q131" s="77">
        <v>2</v>
      </c>
      <c r="R131" s="77" t="s">
        <v>592</v>
      </c>
      <c r="S131" s="77">
        <v>4</v>
      </c>
      <c r="T131" s="77" t="s">
        <v>593</v>
      </c>
      <c r="U131" s="77"/>
      <c r="V131" s="77"/>
      <c r="W131" s="77"/>
      <c r="X131" s="77"/>
      <c r="Y131" s="23"/>
      <c r="Z131" s="23"/>
      <c r="AA131" s="23"/>
    </row>
    <row r="132" s="3" customFormat="1" ht="45" customHeight="1" spans="1:27">
      <c r="A132" s="40"/>
      <c r="B132" s="40"/>
      <c r="C132" s="40" t="s">
        <v>290</v>
      </c>
      <c r="D132" s="40" t="s">
        <v>594</v>
      </c>
      <c r="E132" s="40" t="s">
        <v>285</v>
      </c>
      <c r="F132" s="20">
        <f t="shared" si="3"/>
        <v>23</v>
      </c>
      <c r="G132" s="77">
        <v>3</v>
      </c>
      <c r="H132" s="77" t="s">
        <v>595</v>
      </c>
      <c r="I132" s="77">
        <v>5</v>
      </c>
      <c r="J132" s="77" t="s">
        <v>596</v>
      </c>
      <c r="K132" s="77">
        <v>3</v>
      </c>
      <c r="L132" s="77" t="s">
        <v>597</v>
      </c>
      <c r="M132" s="77">
        <v>3</v>
      </c>
      <c r="N132" s="77" t="s">
        <v>598</v>
      </c>
      <c r="O132" s="77">
        <v>2</v>
      </c>
      <c r="P132" s="77" t="s">
        <v>599</v>
      </c>
      <c r="Q132" s="77">
        <v>5</v>
      </c>
      <c r="R132" s="77" t="s">
        <v>600</v>
      </c>
      <c r="S132" s="77">
        <v>2</v>
      </c>
      <c r="T132" s="77" t="s">
        <v>601</v>
      </c>
      <c r="U132" s="77"/>
      <c r="V132" s="77"/>
      <c r="W132" s="77"/>
      <c r="X132" s="77"/>
      <c r="Y132" s="23"/>
      <c r="Z132" s="23"/>
      <c r="AA132" s="23"/>
    </row>
    <row r="133" s="3" customFormat="1" ht="80.35" customHeight="1" spans="1:27">
      <c r="A133" s="40"/>
      <c r="B133" s="40"/>
      <c r="C133" s="40" t="s">
        <v>292</v>
      </c>
      <c r="D133" s="40" t="s">
        <v>594</v>
      </c>
      <c r="E133" s="40"/>
      <c r="F133" s="20">
        <f t="shared" si="3"/>
        <v>16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5</v>
      </c>
      <c r="N133" s="77" t="s">
        <v>602</v>
      </c>
      <c r="O133" s="77">
        <v>2</v>
      </c>
      <c r="P133" s="77" t="s">
        <v>599</v>
      </c>
      <c r="Q133" s="77">
        <v>4</v>
      </c>
      <c r="R133" s="77" t="s">
        <v>603</v>
      </c>
      <c r="S133" s="77">
        <v>5</v>
      </c>
      <c r="T133" s="77" t="s">
        <v>601</v>
      </c>
      <c r="U133" s="77"/>
      <c r="V133" s="77"/>
      <c r="W133" s="77"/>
      <c r="X133" s="77"/>
      <c r="Y133" s="23"/>
      <c r="Z133" s="23"/>
      <c r="AA133" s="23"/>
    </row>
    <row r="134" s="3" customFormat="1" ht="80.35" customHeight="1" spans="1:27">
      <c r="A134" s="40"/>
      <c r="B134" s="40"/>
      <c r="C134" s="40" t="s">
        <v>294</v>
      </c>
      <c r="D134" s="40">
        <v>0.1</v>
      </c>
      <c r="E134" s="40" t="s">
        <v>285</v>
      </c>
      <c r="F134" s="20">
        <f t="shared" si="3"/>
        <v>18.1</v>
      </c>
      <c r="G134" s="77">
        <v>3</v>
      </c>
      <c r="H134" s="77" t="s">
        <v>604</v>
      </c>
      <c r="I134" s="77">
        <v>6.6</v>
      </c>
      <c r="J134" s="77" t="s">
        <v>605</v>
      </c>
      <c r="K134" s="77">
        <v>0.9</v>
      </c>
      <c r="L134" s="77" t="s">
        <v>606</v>
      </c>
      <c r="M134" s="77">
        <v>1.5</v>
      </c>
      <c r="N134" s="77" t="s">
        <v>607</v>
      </c>
      <c r="O134" s="77">
        <v>0.9</v>
      </c>
      <c r="P134" s="77" t="s">
        <v>606</v>
      </c>
      <c r="Q134" s="77">
        <v>2.2</v>
      </c>
      <c r="R134" s="77" t="s">
        <v>608</v>
      </c>
      <c r="S134" s="77">
        <v>3</v>
      </c>
      <c r="T134" s="77" t="s">
        <v>604</v>
      </c>
      <c r="U134" s="77"/>
      <c r="V134" s="77"/>
      <c r="W134" s="77"/>
      <c r="X134" s="77"/>
      <c r="Y134" s="23"/>
      <c r="Z134" s="23"/>
      <c r="AA134" s="23"/>
    </row>
    <row r="135" s="3" customFormat="1" ht="80.35" customHeight="1" spans="1:27">
      <c r="A135" s="40"/>
      <c r="B135" s="40"/>
      <c r="C135" s="40" t="s">
        <v>296</v>
      </c>
      <c r="D135" s="40" t="s">
        <v>594</v>
      </c>
      <c r="E135" s="40" t="s">
        <v>285</v>
      </c>
      <c r="F135" s="20">
        <f t="shared" si="3"/>
        <v>16</v>
      </c>
      <c r="G135" s="77">
        <v>2</v>
      </c>
      <c r="H135" s="77" t="s">
        <v>609</v>
      </c>
      <c r="I135" s="77">
        <v>5</v>
      </c>
      <c r="J135" s="77" t="s">
        <v>610</v>
      </c>
      <c r="K135" s="77">
        <v>1</v>
      </c>
      <c r="L135" s="77" t="s">
        <v>611</v>
      </c>
      <c r="M135" s="77">
        <v>3</v>
      </c>
      <c r="N135" s="77" t="s">
        <v>612</v>
      </c>
      <c r="O135" s="77">
        <v>1</v>
      </c>
      <c r="P135" s="77" t="s">
        <v>613</v>
      </c>
      <c r="Q135" s="77">
        <v>3</v>
      </c>
      <c r="R135" s="77" t="s">
        <v>614</v>
      </c>
      <c r="S135" s="77">
        <v>1</v>
      </c>
      <c r="T135" s="77" t="s">
        <v>615</v>
      </c>
      <c r="U135" s="77"/>
      <c r="V135" s="77"/>
      <c r="W135" s="77"/>
      <c r="X135" s="77"/>
      <c r="Y135" s="23"/>
      <c r="Z135" s="23"/>
      <c r="AA135" s="23"/>
    </row>
    <row r="136" s="3" customFormat="1" ht="47" customHeight="1" spans="1:27">
      <c r="A136" s="40"/>
      <c r="B136" s="40"/>
      <c r="C136" s="40" t="s">
        <v>298</v>
      </c>
      <c r="D136" s="40" t="s">
        <v>594</v>
      </c>
      <c r="E136" s="40" t="s">
        <v>285</v>
      </c>
      <c r="F136" s="20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</row>
    <row r="137" s="3" customFormat="1" ht="121.05" customHeight="1" spans="1:27">
      <c r="A137" s="40">
        <v>26</v>
      </c>
      <c r="B137" s="40" t="s">
        <v>300</v>
      </c>
      <c r="C137" s="40" t="s">
        <v>616</v>
      </c>
      <c r="D137" s="99" t="s">
        <v>617</v>
      </c>
      <c r="E137" s="40" t="s">
        <v>303</v>
      </c>
      <c r="F137" s="20">
        <v>6</v>
      </c>
      <c r="G137" s="95"/>
      <c r="H137" s="95"/>
      <c r="I137" s="95"/>
      <c r="J137" s="95"/>
      <c r="K137" s="95"/>
      <c r="L137" s="95"/>
      <c r="M137" s="95">
        <v>3</v>
      </c>
      <c r="N137" s="95" t="s">
        <v>618</v>
      </c>
      <c r="O137" s="95"/>
      <c r="P137" s="95"/>
      <c r="Q137" s="95">
        <v>3</v>
      </c>
      <c r="R137" s="95" t="s">
        <v>619</v>
      </c>
      <c r="S137" s="95"/>
      <c r="T137" s="95"/>
      <c r="U137" s="77"/>
      <c r="V137" s="77"/>
      <c r="W137" s="76"/>
      <c r="X137" s="23"/>
      <c r="Y137" s="23"/>
      <c r="Z137" s="23"/>
      <c r="AA137" s="23"/>
    </row>
    <row r="138" s="3" customFormat="1" ht="126.45" customHeight="1" spans="1:27">
      <c r="A138" s="40"/>
      <c r="B138" s="40"/>
      <c r="C138" s="40" t="s">
        <v>620</v>
      </c>
      <c r="D138" s="99" t="s">
        <v>621</v>
      </c>
      <c r="E138" s="40" t="s">
        <v>303</v>
      </c>
      <c r="F138" s="20">
        <v>9</v>
      </c>
      <c r="G138" s="77"/>
      <c r="H138" s="77"/>
      <c r="I138" s="77"/>
      <c r="J138" s="77"/>
      <c r="K138" s="77">
        <v>3</v>
      </c>
      <c r="L138" s="77" t="s">
        <v>622</v>
      </c>
      <c r="M138" s="77">
        <v>4</v>
      </c>
      <c r="N138" s="77" t="s">
        <v>623</v>
      </c>
      <c r="O138" s="77"/>
      <c r="P138" s="77"/>
      <c r="Q138" s="77">
        <v>2</v>
      </c>
      <c r="R138" s="77" t="s">
        <v>624</v>
      </c>
      <c r="S138" s="77"/>
      <c r="T138" s="77"/>
      <c r="U138" s="77"/>
      <c r="V138" s="77"/>
      <c r="W138" s="76"/>
      <c r="X138" s="23"/>
      <c r="Y138" s="23"/>
      <c r="Z138" s="23"/>
      <c r="AA138" s="23"/>
    </row>
    <row r="139" s="3" customFormat="1" ht="80.85" customHeight="1" spans="1:27">
      <c r="A139" s="40"/>
      <c r="B139" s="40"/>
      <c r="C139" s="40" t="s">
        <v>625</v>
      </c>
      <c r="D139" s="99" t="s">
        <v>626</v>
      </c>
      <c r="E139" s="40" t="s">
        <v>303</v>
      </c>
      <c r="F139" s="20">
        <v>0</v>
      </c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6"/>
      <c r="X139" s="23"/>
      <c r="Y139" s="23"/>
      <c r="Z139" s="23"/>
      <c r="AA139" s="23"/>
    </row>
    <row r="140" s="3" customFormat="1" ht="139.3" customHeight="1" spans="1:27">
      <c r="A140" s="40"/>
      <c r="B140" s="40"/>
      <c r="C140" s="40" t="s">
        <v>627</v>
      </c>
      <c r="D140" s="99" t="s">
        <v>628</v>
      </c>
      <c r="E140" s="40" t="s">
        <v>303</v>
      </c>
      <c r="F140" s="20">
        <v>4</v>
      </c>
      <c r="G140" s="77"/>
      <c r="H140" s="77"/>
      <c r="I140" s="77">
        <v>2</v>
      </c>
      <c r="J140" s="77" t="s">
        <v>629</v>
      </c>
      <c r="K140" s="77"/>
      <c r="L140" s="77"/>
      <c r="M140" s="77">
        <v>2</v>
      </c>
      <c r="N140" s="77" t="s">
        <v>630</v>
      </c>
      <c r="O140" s="77"/>
      <c r="P140" s="77"/>
      <c r="Q140" s="77"/>
      <c r="R140" s="77"/>
      <c r="S140" s="77"/>
      <c r="T140" s="77"/>
      <c r="U140" s="77"/>
      <c r="V140" s="77"/>
      <c r="W140" s="76"/>
      <c r="X140" s="23"/>
      <c r="Y140" s="23"/>
      <c r="Z140" s="23"/>
      <c r="AA140" s="23"/>
    </row>
    <row r="141" s="3" customFormat="1" ht="192.85" customHeight="1" spans="1:27">
      <c r="A141" s="40"/>
      <c r="B141" s="40"/>
      <c r="C141" s="40" t="s">
        <v>631</v>
      </c>
      <c r="D141" s="99" t="s">
        <v>632</v>
      </c>
      <c r="E141" s="40" t="s">
        <v>303</v>
      </c>
      <c r="F141" s="20">
        <v>1</v>
      </c>
      <c r="G141" s="77"/>
      <c r="H141" s="77"/>
      <c r="I141" s="77"/>
      <c r="J141" s="77"/>
      <c r="K141" s="77"/>
      <c r="L141" s="77"/>
      <c r="M141" s="77">
        <v>1</v>
      </c>
      <c r="N141" s="77" t="s">
        <v>633</v>
      </c>
      <c r="O141" s="77"/>
      <c r="P141" s="77"/>
      <c r="Q141" s="77"/>
      <c r="R141" s="77"/>
      <c r="S141" s="77"/>
      <c r="T141" s="77"/>
      <c r="U141" s="77"/>
      <c r="V141" s="77"/>
      <c r="W141" s="76"/>
      <c r="X141" s="23"/>
      <c r="Y141" s="23"/>
      <c r="Z141" s="23"/>
      <c r="AA141" s="23"/>
    </row>
    <row r="142" s="3" customFormat="1" ht="121" customHeight="1" spans="1:27">
      <c r="A142" s="40">
        <v>27</v>
      </c>
      <c r="B142" s="40" t="s">
        <v>315</v>
      </c>
      <c r="C142" s="40" t="s">
        <v>316</v>
      </c>
      <c r="D142" s="99" t="s">
        <v>634</v>
      </c>
      <c r="E142" s="40" t="s">
        <v>303</v>
      </c>
      <c r="F142" s="20">
        <v>2</v>
      </c>
      <c r="G142" s="77"/>
      <c r="H142" s="77"/>
      <c r="I142" s="77"/>
      <c r="J142" s="77"/>
      <c r="K142" s="77">
        <v>2</v>
      </c>
      <c r="L142" s="77" t="s">
        <v>635</v>
      </c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6"/>
      <c r="X142" s="23"/>
      <c r="Y142" s="23"/>
      <c r="Z142" s="23"/>
      <c r="AA142" s="23">
        <v>4</v>
      </c>
    </row>
    <row r="143" s="3" customFormat="1" ht="90.2" customHeight="1" spans="1:27">
      <c r="A143" s="35">
        <v>28</v>
      </c>
      <c r="B143" s="35" t="s">
        <v>317</v>
      </c>
      <c r="C143" s="40" t="s">
        <v>318</v>
      </c>
      <c r="D143" s="99" t="s">
        <v>636</v>
      </c>
      <c r="E143" s="40"/>
      <c r="F143" s="20">
        <f>G143+I143+K143+M143+O143+Q143+S143+U143+W143+Y143</f>
        <v>-13</v>
      </c>
      <c r="G143" s="76">
        <v>-3</v>
      </c>
      <c r="H143" s="76">
        <v>91</v>
      </c>
      <c r="I143" s="76">
        <v>-3</v>
      </c>
      <c r="J143" s="76">
        <v>90</v>
      </c>
      <c r="K143" s="76">
        <v>-3</v>
      </c>
      <c r="L143" s="76">
        <v>92</v>
      </c>
      <c r="M143" s="76">
        <v>-3</v>
      </c>
      <c r="N143" s="76">
        <v>91</v>
      </c>
      <c r="O143" s="76">
        <v>-3</v>
      </c>
      <c r="P143" s="76">
        <v>93.5</v>
      </c>
      <c r="Q143" s="76">
        <v>5</v>
      </c>
      <c r="R143" s="76">
        <v>96</v>
      </c>
      <c r="S143" s="76">
        <v>-3</v>
      </c>
      <c r="T143" s="76">
        <v>94</v>
      </c>
      <c r="U143" s="23"/>
      <c r="V143" s="23"/>
      <c r="W143" s="23"/>
      <c r="X143" s="23"/>
      <c r="Y143" s="23"/>
      <c r="Z143" s="23"/>
      <c r="AA143" s="23"/>
    </row>
    <row r="144" s="3" customFormat="1" ht="90.2" customHeight="1" spans="1:27">
      <c r="A144" s="36">
        <v>29</v>
      </c>
      <c r="B144" s="36" t="s">
        <v>321</v>
      </c>
      <c r="C144" s="40" t="s">
        <v>322</v>
      </c>
      <c r="D144" s="89" t="s">
        <v>637</v>
      </c>
      <c r="E144" s="40" t="s">
        <v>324</v>
      </c>
      <c r="F144" s="20">
        <f>G144+I144+K144+M144+O144+Q144+S144+U144+W144+Y144</f>
        <v>-2.5</v>
      </c>
      <c r="G144" s="95">
        <v>0.5</v>
      </c>
      <c r="H144" s="100">
        <v>0.9885</v>
      </c>
      <c r="I144" s="95">
        <v>0</v>
      </c>
      <c r="J144" s="94"/>
      <c r="K144" s="95">
        <v>0.5</v>
      </c>
      <c r="L144" s="100">
        <v>0.9539</v>
      </c>
      <c r="M144" s="95">
        <v>0.5</v>
      </c>
      <c r="N144" s="100">
        <v>0.9991</v>
      </c>
      <c r="O144" s="95">
        <v>-2</v>
      </c>
      <c r="P144" s="100">
        <v>0.7672</v>
      </c>
      <c r="Q144" s="95">
        <v>-2</v>
      </c>
      <c r="R144" s="100">
        <v>0.8642</v>
      </c>
      <c r="S144" s="95">
        <v>0</v>
      </c>
      <c r="T144" s="94"/>
      <c r="U144" s="94"/>
      <c r="V144" s="94"/>
      <c r="W144" s="94"/>
      <c r="X144" s="94"/>
      <c r="Y144" s="94"/>
      <c r="Z144" s="94"/>
      <c r="AA144" s="94"/>
    </row>
    <row r="145" s="3" customFormat="1" ht="89.4" customHeight="1" spans="1:27">
      <c r="A145" s="40">
        <v>30</v>
      </c>
      <c r="B145" s="40" t="s">
        <v>325</v>
      </c>
      <c r="C145" s="40" t="s">
        <v>326</v>
      </c>
      <c r="D145" s="40" t="s">
        <v>327</v>
      </c>
      <c r="E145" s="40" t="s">
        <v>62</v>
      </c>
      <c r="F145" s="20">
        <f>G145+I145+K145+M145+O145+Q145+S145+U145+W145+Y145</f>
        <v>73.8</v>
      </c>
      <c r="G145" s="76">
        <v>4</v>
      </c>
      <c r="H145" s="101">
        <v>0.4</v>
      </c>
      <c r="I145" s="76">
        <v>8.5</v>
      </c>
      <c r="J145" s="101">
        <v>0.85</v>
      </c>
      <c r="K145" s="76">
        <v>8</v>
      </c>
      <c r="L145" s="101">
        <v>0.8</v>
      </c>
      <c r="M145" s="76">
        <v>10</v>
      </c>
      <c r="N145" s="101">
        <v>1.3</v>
      </c>
      <c r="O145" s="76">
        <v>10</v>
      </c>
      <c r="P145" s="101">
        <v>1</v>
      </c>
      <c r="Q145" s="76">
        <v>10</v>
      </c>
      <c r="R145" s="101">
        <v>1.5</v>
      </c>
      <c r="S145" s="76">
        <v>10</v>
      </c>
      <c r="T145" s="101">
        <v>1.1</v>
      </c>
      <c r="U145" s="76">
        <v>3.3</v>
      </c>
      <c r="V145" s="101">
        <v>0.33</v>
      </c>
      <c r="W145" s="76">
        <v>10</v>
      </c>
      <c r="X145" s="101">
        <v>1</v>
      </c>
      <c r="Y145" s="76">
        <v>0</v>
      </c>
      <c r="Z145" s="76">
        <v>0</v>
      </c>
      <c r="AA145" s="23"/>
    </row>
    <row r="146" ht="51.45" customHeight="1" spans="5:27">
      <c r="E146" s="102" t="s">
        <v>638</v>
      </c>
      <c r="F146" s="9">
        <f>SUM(F5:F145)</f>
        <v>1775.35</v>
      </c>
      <c r="G146" s="9">
        <f>SUM(G5:G145)</f>
        <v>149.745</v>
      </c>
      <c r="H146" s="9"/>
      <c r="I146" s="9">
        <f>SUM(I5:I145)</f>
        <v>394.105</v>
      </c>
      <c r="J146" s="9"/>
      <c r="K146" s="9">
        <f>SUM(K5:K145)</f>
        <v>499.7</v>
      </c>
      <c r="L146" s="9"/>
      <c r="M146" s="9">
        <f>SUM(M5:M145)</f>
        <v>199.32</v>
      </c>
      <c r="N146" s="9"/>
      <c r="O146" s="9">
        <f>SUM(O5:O145)</f>
        <v>168.96</v>
      </c>
      <c r="P146" s="9"/>
      <c r="Q146" s="9">
        <f>SUM(Q5:Q145)</f>
        <v>167.81</v>
      </c>
      <c r="R146" s="9"/>
      <c r="S146" s="9">
        <f>SUM(S5:S145)</f>
        <v>107.21</v>
      </c>
      <c r="T146" s="9"/>
      <c r="U146" s="9">
        <f>SUM(U5:U145)</f>
        <v>38.75</v>
      </c>
      <c r="V146" s="9"/>
      <c r="W146" s="9">
        <f>SUM(W5:W145)</f>
        <v>61.25</v>
      </c>
      <c r="X146" s="9"/>
      <c r="Y146" s="9">
        <f>SUM(Y5:Y145)</f>
        <v>21</v>
      </c>
      <c r="Z146" s="9"/>
      <c r="AA146" s="9"/>
    </row>
    <row r="147" spans="7:19">
      <c r="G147" s="10">
        <v>6</v>
      </c>
      <c r="I147" s="10">
        <v>2</v>
      </c>
      <c r="K147" s="10">
        <v>1</v>
      </c>
      <c r="M147" s="10">
        <v>3</v>
      </c>
      <c r="O147" s="10">
        <v>4</v>
      </c>
      <c r="Q147" s="10">
        <v>5</v>
      </c>
      <c r="S147" s="10">
        <v>7</v>
      </c>
    </row>
    <row r="148" spans="3:19">
      <c r="C148" s="103"/>
      <c r="G148" s="104">
        <f>G146/F146</f>
        <v>0.0843467485284592</v>
      </c>
      <c r="H148" s="104"/>
      <c r="I148" s="104">
        <f>I146/F146</f>
        <v>0.22198721378883</v>
      </c>
      <c r="J148" s="104"/>
      <c r="K148" s="104">
        <f>K146/F146</f>
        <v>0.281465626496184</v>
      </c>
      <c r="L148" s="104"/>
      <c r="M148" s="104">
        <f>M146/F146</f>
        <v>0.112270819838342</v>
      </c>
      <c r="N148" s="104"/>
      <c r="O148" s="104">
        <f>O146/F146</f>
        <v>0.0951699664854818</v>
      </c>
      <c r="P148" s="104"/>
      <c r="Q148" s="104">
        <f>Q146/F146</f>
        <v>0.0945222068887825</v>
      </c>
      <c r="R148" s="104"/>
      <c r="S148" s="104">
        <f>S146/F146</f>
        <v>0.060388092488805</v>
      </c>
    </row>
    <row r="176" spans="2:4">
      <c r="B176" s="105" t="s">
        <v>639</v>
      </c>
      <c r="C176" s="106" t="s">
        <v>640</v>
      </c>
      <c r="D176" s="105" t="s">
        <v>641</v>
      </c>
    </row>
    <row r="177" spans="3:4">
      <c r="C177" s="106" t="s">
        <v>642</v>
      </c>
      <c r="D177" s="105" t="s">
        <v>643</v>
      </c>
    </row>
    <row r="178" spans="3:4">
      <c r="C178" s="106" t="s">
        <v>570</v>
      </c>
      <c r="D178" s="105" t="s">
        <v>644</v>
      </c>
    </row>
    <row r="179" spans="4:4">
      <c r="D179" s="105" t="s">
        <v>645</v>
      </c>
    </row>
    <row r="180" spans="4:4">
      <c r="D180" s="105" t="s">
        <v>646</v>
      </c>
    </row>
    <row r="181" spans="4:4">
      <c r="D181" s="105" t="s">
        <v>647</v>
      </c>
    </row>
  </sheetData>
  <sheetProtection formatCells="0" insertHyperlinks="0" autoFilter="0"/>
  <autoFilter ref="A1:AA151">
    <extLst/>
  </autoFilter>
  <mergeCells count="77">
    <mergeCell ref="A1:F1"/>
    <mergeCell ref="G1:AA1"/>
    <mergeCell ref="A2:A4"/>
    <mergeCell ref="A5:A14"/>
    <mergeCell ref="A15:A20"/>
    <mergeCell ref="A21:A25"/>
    <mergeCell ref="A27:A32"/>
    <mergeCell ref="A33:A44"/>
    <mergeCell ref="A45:A51"/>
    <mergeCell ref="A52:A55"/>
    <mergeCell ref="A58:A60"/>
    <mergeCell ref="A61:A66"/>
    <mergeCell ref="A67:A70"/>
    <mergeCell ref="A71:A73"/>
    <mergeCell ref="A74:A75"/>
    <mergeCell ref="A76:A77"/>
    <mergeCell ref="A78:A79"/>
    <mergeCell ref="A80:A87"/>
    <mergeCell ref="A88:A96"/>
    <mergeCell ref="A97:A103"/>
    <mergeCell ref="A104:A111"/>
    <mergeCell ref="A112:A115"/>
    <mergeCell ref="A116:A122"/>
    <mergeCell ref="A123:A128"/>
    <mergeCell ref="A129:A136"/>
    <mergeCell ref="A137:A141"/>
    <mergeCell ref="B2:B4"/>
    <mergeCell ref="B5:B14"/>
    <mergeCell ref="B15:B20"/>
    <mergeCell ref="B21:B25"/>
    <mergeCell ref="B27:B32"/>
    <mergeCell ref="B33:B44"/>
    <mergeCell ref="B45:B51"/>
    <mergeCell ref="B52:B55"/>
    <mergeCell ref="B58:B60"/>
    <mergeCell ref="B61:B66"/>
    <mergeCell ref="B67:B70"/>
    <mergeCell ref="B71:B73"/>
    <mergeCell ref="B74:B75"/>
    <mergeCell ref="B76:B77"/>
    <mergeCell ref="B78:B79"/>
    <mergeCell ref="B80:B87"/>
    <mergeCell ref="B88:B96"/>
    <mergeCell ref="B97:B103"/>
    <mergeCell ref="B104:B111"/>
    <mergeCell ref="B112:B115"/>
    <mergeCell ref="B116:B122"/>
    <mergeCell ref="B123:B128"/>
    <mergeCell ref="B129:B136"/>
    <mergeCell ref="B137:B141"/>
    <mergeCell ref="C2:C4"/>
    <mergeCell ref="C21:C25"/>
    <mergeCell ref="C27:C28"/>
    <mergeCell ref="C29:C30"/>
    <mergeCell ref="C33:C34"/>
    <mergeCell ref="C35:C36"/>
    <mergeCell ref="C40:C41"/>
    <mergeCell ref="C61:C63"/>
    <mergeCell ref="C65:C66"/>
    <mergeCell ref="C68:C70"/>
    <mergeCell ref="C71:C73"/>
    <mergeCell ref="C97:C99"/>
    <mergeCell ref="C101:C102"/>
    <mergeCell ref="C104:C107"/>
    <mergeCell ref="E2:E4"/>
    <mergeCell ref="F3:F4"/>
    <mergeCell ref="G2:G3"/>
    <mergeCell ref="I2:I3"/>
    <mergeCell ref="K2:K3"/>
    <mergeCell ref="M2:M3"/>
    <mergeCell ref="O2:O3"/>
    <mergeCell ref="Q2:Q3"/>
    <mergeCell ref="S2:S3"/>
    <mergeCell ref="U2:U3"/>
    <mergeCell ref="W2:W3"/>
    <mergeCell ref="Y2:Y3"/>
    <mergeCell ref="AA2:AA3"/>
  </mergeCells>
  <pageMargins left="0.751388888888889" right="0.751388888888889" top="0.66875" bottom="1" header="0.5" footer="0.5"/>
  <pageSetup paperSize="9" scale="4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WWO_wpscloud_20240412080740-251fd140e6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2024年新“863”提升计划“三十大核心指标”</vt:lpstr>
      <vt:lpstr>2023年新“863”提升计划“三十大核心指标” (测试用)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idchh</cp:lastModifiedBy>
  <dcterms:created xsi:type="dcterms:W3CDTF">2022-03-20T16:51:00Z</dcterms:created>
  <dcterms:modified xsi:type="dcterms:W3CDTF">2024-04-16T00:44:27Z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062E73DC0AB847ECA46BB1EB222830CA_13</vt:lpwstr>
  </property>
  <property fmtid="{D5CDD505-2E9C-101B-9397-08002B2CF9AE}" pid="3" name="KSOProductBuildVer">
    <vt:lpwstr>2052-12.1.0.16729</vt:lpwstr>
  </property>
</Properties>
</file>