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学校\教研室\新\2024教学计划与人培方案\2024人培方案\V2\"/>
    </mc:Choice>
  </mc:AlternateContent>
  <bookViews>
    <workbookView xWindow="0" yWindow="0" windowWidth="28800" windowHeight="12372" tabRatio="540"/>
  </bookViews>
  <sheets>
    <sheet name="教学进程表 (2024)" sheetId="2" r:id="rId1"/>
  </sheets>
  <definedNames>
    <definedName name="_xlnm._FilterDatabase" localSheetId="0" hidden="1">'教学进程表 (2024)'!$A$1:$XFB$92</definedName>
    <definedName name="_xlnm.Print_Area" localSheetId="0">'教学进程表 (2024)'!$A$7:$R$78</definedName>
    <definedName name="_xlnm.Print_Titles" localSheetId="0">'教学进程表 (2024)'!$7:$15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4" i="2" l="1"/>
  <c r="L62" i="2" l="1"/>
  <c r="L54" i="2"/>
  <c r="L52" i="2" l="1"/>
  <c r="L72" i="2" l="1"/>
  <c r="L66" i="2" l="1"/>
  <c r="L65" i="2"/>
  <c r="L64" i="2"/>
  <c r="L63" i="2"/>
  <c r="L61" i="2"/>
  <c r="L60" i="2"/>
  <c r="L59" i="2"/>
  <c r="L58" i="2"/>
  <c r="L57" i="2"/>
  <c r="L75" i="2"/>
  <c r="L74" i="2"/>
  <c r="L73" i="2"/>
  <c r="L55" i="2" l="1"/>
  <c r="L53" i="2"/>
  <c r="L51" i="2"/>
  <c r="L50" i="2"/>
  <c r="L49" i="2"/>
  <c r="L48" i="2"/>
  <c r="L47" i="2"/>
  <c r="L46" i="2"/>
  <c r="I56" i="2"/>
  <c r="J56" i="2"/>
  <c r="K56" i="2"/>
  <c r="M56" i="2"/>
  <c r="N56" i="2"/>
  <c r="O56" i="2"/>
  <c r="L56" i="2" l="1"/>
  <c r="G82" i="2" s="1"/>
  <c r="J71" i="2" l="1"/>
  <c r="K71" i="2"/>
  <c r="M71" i="2"/>
  <c r="N71" i="2"/>
  <c r="O71" i="2"/>
  <c r="P71" i="2"/>
  <c r="Q71" i="2"/>
  <c r="R71" i="2"/>
  <c r="I71" i="2"/>
  <c r="J40" i="2" l="1"/>
  <c r="M40" i="2"/>
  <c r="N40" i="2"/>
  <c r="O40" i="2"/>
  <c r="P40" i="2"/>
  <c r="Q40" i="2"/>
  <c r="R40" i="2"/>
  <c r="I40" i="2"/>
  <c r="L39" i="2"/>
  <c r="J67" i="2"/>
  <c r="K67" i="2"/>
  <c r="M67" i="2"/>
  <c r="N67" i="2"/>
  <c r="O67" i="2"/>
  <c r="P67" i="2"/>
  <c r="Q67" i="2"/>
  <c r="R67" i="2"/>
  <c r="I67" i="2"/>
  <c r="H83" i="2" s="1"/>
  <c r="P56" i="2"/>
  <c r="Q56" i="2"/>
  <c r="H82" i="2"/>
  <c r="K40" i="2" l="1"/>
  <c r="L67" i="2"/>
  <c r="G83" i="2" s="1"/>
  <c r="P89" i="2" l="1"/>
  <c r="O89" i="2"/>
  <c r="N89" i="2"/>
  <c r="M89" i="2"/>
  <c r="L89" i="2"/>
  <c r="K89" i="2"/>
  <c r="R84" i="2"/>
  <c r="R83" i="2"/>
  <c r="F83" i="2"/>
  <c r="E83" i="2"/>
  <c r="D83" i="2"/>
  <c r="R82" i="2"/>
  <c r="F82" i="2"/>
  <c r="E82" i="2"/>
  <c r="D82" i="2"/>
  <c r="R81" i="2"/>
  <c r="H81" i="2"/>
  <c r="R76" i="2"/>
  <c r="Q76" i="2"/>
  <c r="P76" i="2"/>
  <c r="O76" i="2"/>
  <c r="N76" i="2"/>
  <c r="M76" i="2"/>
  <c r="K76" i="2"/>
  <c r="F86" i="2" s="1"/>
  <c r="J76" i="2"/>
  <c r="E86" i="2" s="1"/>
  <c r="I76" i="2"/>
  <c r="H86" i="2" s="1"/>
  <c r="L76" i="2"/>
  <c r="D86" i="2" s="1"/>
  <c r="F84" i="2"/>
  <c r="E84" i="2"/>
  <c r="L70" i="2"/>
  <c r="L69" i="2"/>
  <c r="L68" i="2"/>
  <c r="R45" i="2"/>
  <c r="R77" i="2" s="1"/>
  <c r="Q45" i="2"/>
  <c r="P45" i="2"/>
  <c r="O45" i="2"/>
  <c r="M45" i="2"/>
  <c r="K45" i="2"/>
  <c r="J45" i="2"/>
  <c r="E85" i="2" s="1"/>
  <c r="I45" i="2"/>
  <c r="L44" i="2"/>
  <c r="L43" i="2"/>
  <c r="L42" i="2"/>
  <c r="F81" i="2"/>
  <c r="E81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71" i="2" l="1"/>
  <c r="D84" i="2" s="1"/>
  <c r="M77" i="2"/>
  <c r="L40" i="2"/>
  <c r="I77" i="2"/>
  <c r="N77" i="2"/>
  <c r="L45" i="2"/>
  <c r="D85" i="2" s="1"/>
  <c r="O77" i="2"/>
  <c r="R89" i="2"/>
  <c r="P77" i="2"/>
  <c r="Q77" i="2"/>
  <c r="G86" i="2"/>
  <c r="H85" i="2"/>
  <c r="H87" i="2"/>
  <c r="J77" i="2"/>
  <c r="K77" i="2"/>
  <c r="E87" i="2"/>
  <c r="F87" i="2"/>
  <c r="L77" i="2" l="1"/>
  <c r="D81" i="2"/>
  <c r="G81" i="2" l="1"/>
  <c r="D87" i="2"/>
  <c r="G87" i="2" l="1"/>
  <c r="D89" i="2"/>
  <c r="D88" i="2"/>
</calcChain>
</file>

<file path=xl/comments1.xml><?xml version="1.0" encoding="utf-8"?>
<comments xmlns="http://schemas.openxmlformats.org/spreadsheetml/2006/main">
  <authors>
    <author>DLL</author>
    <author>dll</author>
  </authors>
  <commentList>
    <comment ref="D14" authorId="0" shapeId="0">
      <text>
        <r>
          <rPr>
            <b/>
            <sz val="9"/>
            <rFont val="宋体"/>
            <family val="3"/>
            <charset val="134"/>
          </rPr>
          <t>DLL:</t>
        </r>
        <r>
          <rPr>
            <sz val="9"/>
            <rFont val="宋体"/>
            <family val="3"/>
            <charset val="134"/>
          </rPr>
          <t xml:space="preserve">
同一门课程安排在两个学期上的，课程名称以***1、***2区分体现</t>
        </r>
      </text>
    </comment>
    <comment ref="F14" authorId="0" shapeId="0">
      <text>
        <r>
          <rPr>
            <b/>
            <sz val="9"/>
            <rFont val="宋体"/>
            <family val="3"/>
            <charset val="134"/>
          </rPr>
          <t>DLL:</t>
        </r>
        <r>
          <rPr>
            <sz val="9"/>
            <rFont val="宋体"/>
            <family val="3"/>
            <charset val="134"/>
          </rPr>
          <t xml:space="preserve">
A类（纯理论课）、B类（（理论+实践）课）、C类（纯实践课）</t>
        </r>
      </text>
    </comment>
    <comment ref="C39" authorId="1" shapeId="0">
      <text>
        <r>
          <rPr>
            <b/>
            <sz val="9"/>
            <rFont val="宋体"/>
            <family val="3"/>
            <charset val="134"/>
          </rPr>
          <t>dll:</t>
        </r>
        <r>
          <rPr>
            <sz val="9"/>
            <rFont val="宋体"/>
            <family val="3"/>
            <charset val="134"/>
          </rPr>
          <t xml:space="preserve">
如自己学院开课，请选择本学院课程代码。</t>
        </r>
      </text>
    </comment>
    <comment ref="G87" authorId="1" shapeId="0">
      <text>
        <r>
          <rPr>
            <b/>
            <sz val="9"/>
            <rFont val="宋体"/>
            <family val="3"/>
            <charset val="134"/>
          </rPr>
          <t>dll:</t>
        </r>
        <r>
          <rPr>
            <sz val="9"/>
            <rFont val="宋体"/>
            <family val="3"/>
            <charset val="134"/>
          </rPr>
          <t xml:space="preserve">
实践性教学学时原则上不低于总学时的50%</t>
        </r>
      </text>
    </comment>
    <comment ref="D88" authorId="1" shapeId="0">
      <text>
        <r>
          <rPr>
            <b/>
            <sz val="9"/>
            <rFont val="宋体"/>
            <family val="3"/>
            <charset val="134"/>
          </rPr>
          <t>dll:</t>
        </r>
        <r>
          <rPr>
            <sz val="9"/>
            <rFont val="宋体"/>
            <family val="3"/>
            <charset val="134"/>
          </rPr>
          <t xml:space="preserve">
公共基础课学时(①+⑤+⑥)不低于于总学时的25%</t>
        </r>
      </text>
    </comment>
    <comment ref="D89" authorId="1" shapeId="0">
      <text>
        <r>
          <rPr>
            <b/>
            <sz val="9"/>
            <rFont val="宋体"/>
            <family val="3"/>
            <charset val="134"/>
          </rPr>
          <t>dll:</t>
        </r>
        <r>
          <rPr>
            <sz val="9"/>
            <rFont val="宋体"/>
            <family val="3"/>
            <charset val="134"/>
          </rPr>
          <t xml:space="preserve">
各类选修课（⑤+⑥+⑦）累计学时不低于总学时的10%。</t>
        </r>
      </text>
    </comment>
  </commentList>
</comments>
</file>

<file path=xl/sharedStrings.xml><?xml version="1.0" encoding="utf-8"?>
<sst xmlns="http://schemas.openxmlformats.org/spreadsheetml/2006/main" count="467" uniqueCount="205">
  <si>
    <t>注释：</t>
  </si>
  <si>
    <t>1.课程类别分公共基础课、专业基础课、专业核心课、实践性教学环节和专业拓展课；实践性教学环节包括实验、实训、实习、毕业设计、社会实践等课程；</t>
  </si>
  <si>
    <t>2.同一门课程安排在两个学期上，课程名称以***1、***2区分体现；</t>
  </si>
  <si>
    <t>3.公共限选课由二级学院根据专业需求</t>
  </si>
  <si>
    <t>4.课程类型分A类（纯理论课）、B类（（理论+实践）课）、C类（纯实践课）；</t>
  </si>
  <si>
    <t>6.理论课16学时计1学分，出现小数时：0.25≤X&lt;0.75为0.5学分，X≥0.75为1学分；实践课1周24学时，表述为+1，计1学分。</t>
  </si>
  <si>
    <t>以上不打印</t>
  </si>
  <si>
    <t>二级学院名称：</t>
  </si>
  <si>
    <r>
      <rPr>
        <sz val="9"/>
        <color theme="1"/>
        <rFont val="宋体"/>
        <family val="3"/>
        <charset val="134"/>
      </rPr>
      <t>招生对象：</t>
    </r>
    <r>
      <rPr>
        <sz val="9"/>
        <color theme="1"/>
        <rFont val="Wingdings 2"/>
        <family val="1"/>
        <charset val="2"/>
      </rPr>
      <t>£</t>
    </r>
    <r>
      <rPr>
        <sz val="9"/>
        <color theme="1"/>
        <rFont val="宋体"/>
        <family val="3"/>
        <charset val="134"/>
      </rPr>
      <t xml:space="preserve">“三校生” </t>
    </r>
    <r>
      <rPr>
        <sz val="9"/>
        <color theme="1"/>
        <rFont val="Wingdings 2"/>
        <family val="1"/>
        <charset val="2"/>
      </rPr>
      <t>£</t>
    </r>
    <r>
      <rPr>
        <sz val="9"/>
        <color theme="1"/>
        <rFont val="宋体"/>
        <family val="3"/>
        <charset val="134"/>
      </rPr>
      <t xml:space="preserve"> 普通高中生 </t>
    </r>
    <r>
      <rPr>
        <sz val="9"/>
        <color theme="1"/>
        <rFont val="Wingdings 2"/>
        <family val="1"/>
        <charset val="2"/>
      </rPr>
      <t>£</t>
    </r>
    <r>
      <rPr>
        <sz val="9"/>
        <color theme="1"/>
        <rFont val="宋体"/>
        <family val="3"/>
        <charset val="134"/>
      </rPr>
      <t xml:space="preserve"> 3+2分段培养 </t>
    </r>
    <r>
      <rPr>
        <sz val="9"/>
        <color theme="1"/>
        <rFont val="Wingdings 2"/>
        <family val="1"/>
        <charset val="2"/>
      </rPr>
      <t>£</t>
    </r>
    <r>
      <rPr>
        <sz val="9"/>
        <color theme="1"/>
        <rFont val="宋体"/>
        <family val="3"/>
        <charset val="134"/>
      </rPr>
      <t xml:space="preserve"> 3+3分段培养 </t>
    </r>
    <r>
      <rPr>
        <sz val="9"/>
        <color theme="1"/>
        <rFont val="Wingdings 2"/>
        <family val="1"/>
        <charset val="2"/>
      </rPr>
      <t>£</t>
    </r>
    <r>
      <rPr>
        <sz val="9"/>
        <color theme="1"/>
        <rFont val="宋体"/>
        <family val="3"/>
        <charset val="134"/>
      </rPr>
      <t xml:space="preserve"> 社招  </t>
    </r>
    <r>
      <rPr>
        <sz val="9"/>
        <color theme="1"/>
        <rFont val="Wingdings 2"/>
        <family val="1"/>
        <charset val="2"/>
      </rPr>
      <t>£</t>
    </r>
    <r>
      <rPr>
        <sz val="9"/>
        <color theme="1"/>
        <rFont val="宋体"/>
        <family val="3"/>
        <charset val="134"/>
      </rPr>
      <t>其他__________</t>
    </r>
  </si>
  <si>
    <t>学制：三年</t>
  </si>
  <si>
    <r>
      <rPr>
        <sz val="9"/>
        <color theme="1"/>
        <rFont val="宋体"/>
        <family val="3"/>
        <charset val="134"/>
      </rPr>
      <t>制订日期：</t>
    </r>
    <r>
      <rPr>
        <sz val="9"/>
        <rFont val="宋体"/>
        <family val="3"/>
        <charset val="134"/>
      </rPr>
      <t>2024年5月</t>
    </r>
  </si>
  <si>
    <r>
      <rPr>
        <b/>
        <sz val="11"/>
        <rFont val="宋体"/>
        <family val="3"/>
        <charset val="134"/>
      </rPr>
      <t>课程类别</t>
    </r>
    <r>
      <rPr>
        <b/>
        <vertAlign val="superscript"/>
        <sz val="11"/>
        <rFont val="宋体"/>
        <family val="3"/>
        <charset val="134"/>
      </rPr>
      <t>1</t>
    </r>
  </si>
  <si>
    <t>课程代码</t>
  </si>
  <si>
    <r>
      <rPr>
        <b/>
        <sz val="11"/>
        <rFont val="宋体"/>
        <family val="3"/>
        <charset val="134"/>
      </rPr>
      <t>课程名称</t>
    </r>
    <r>
      <rPr>
        <b/>
        <vertAlign val="superscript"/>
        <sz val="11"/>
        <rFont val="宋体"/>
        <family val="3"/>
        <charset val="134"/>
      </rPr>
      <t>2</t>
    </r>
  </si>
  <si>
    <r>
      <rPr>
        <b/>
        <sz val="11"/>
        <rFont val="宋体"/>
        <family val="3"/>
        <charset val="134"/>
      </rPr>
      <t>课程性质</t>
    </r>
    <r>
      <rPr>
        <b/>
        <vertAlign val="superscript"/>
        <sz val="11"/>
        <rFont val="宋体"/>
        <family val="3"/>
        <charset val="134"/>
      </rPr>
      <t>3</t>
    </r>
  </si>
  <si>
    <r>
      <rPr>
        <b/>
        <sz val="11"/>
        <rFont val="宋体"/>
        <family val="3"/>
        <charset val="134"/>
      </rPr>
      <t>课程
类型</t>
    </r>
    <r>
      <rPr>
        <b/>
        <vertAlign val="superscript"/>
        <sz val="11"/>
        <rFont val="宋体"/>
        <family val="3"/>
        <charset val="134"/>
      </rPr>
      <t>4</t>
    </r>
  </si>
  <si>
    <t>开课学院</t>
  </si>
  <si>
    <t>考核方式</t>
  </si>
  <si>
    <t>学分</t>
  </si>
  <si>
    <t>理论学
时数</t>
  </si>
  <si>
    <t>实践学时数</t>
  </si>
  <si>
    <t>总学时</t>
  </si>
  <si>
    <t>学期与周学时安排</t>
  </si>
  <si>
    <t>备注列（定稿本列删除）</t>
  </si>
  <si>
    <t>公共基础课</t>
  </si>
  <si>
    <t>必修课</t>
  </si>
  <si>
    <t>A</t>
  </si>
  <si>
    <t>基础部</t>
  </si>
  <si>
    <t>考试</t>
  </si>
  <si>
    <t>机械、智控、材料、信息、数商学院\艺术第3学期、数商第2学期</t>
  </si>
  <si>
    <t>090020</t>
  </si>
  <si>
    <t>大学英语1</t>
  </si>
  <si>
    <t>含其他学时24（线上）</t>
  </si>
  <si>
    <t>1000004</t>
  </si>
  <si>
    <t>体育1</t>
  </si>
  <si>
    <t>B</t>
  </si>
  <si>
    <t>体育工作部</t>
  </si>
  <si>
    <t>010155</t>
  </si>
  <si>
    <t>入学教育与急救技能</t>
  </si>
  <si>
    <t>学工处</t>
  </si>
  <si>
    <t>考查</t>
  </si>
  <si>
    <t>0</t>
  </si>
  <si>
    <t>含其他学时12（线上）</t>
  </si>
  <si>
    <t>110004</t>
  </si>
  <si>
    <t>思想道德与法治</t>
  </si>
  <si>
    <t>马克思主义学院</t>
  </si>
  <si>
    <t>其他学时24（线上）</t>
  </si>
  <si>
    <t>形势与政策1</t>
  </si>
  <si>
    <t>1300001</t>
  </si>
  <si>
    <t>大学生心理健康教育</t>
  </si>
  <si>
    <t>含其他学时20（线上）</t>
  </si>
  <si>
    <t>050150</t>
  </si>
  <si>
    <t>大学生职业生涯规划</t>
  </si>
  <si>
    <t>招生就业处</t>
  </si>
  <si>
    <t>1200003</t>
  </si>
  <si>
    <t>军训</t>
  </si>
  <si>
    <t>C</t>
  </si>
  <si>
    <t>人武部</t>
  </si>
  <si>
    <t>+2</t>
  </si>
  <si>
    <t>090021</t>
  </si>
  <si>
    <t>大学英语2</t>
  </si>
  <si>
    <t>1100014</t>
  </si>
  <si>
    <t>毛泽东思想和中国特色社会主义理论体系概论</t>
  </si>
  <si>
    <t>1800016</t>
  </si>
  <si>
    <t>创意创新训练</t>
  </si>
  <si>
    <t>创新创业学院</t>
  </si>
  <si>
    <t>智控、机械第2学期，其他学院第3学期</t>
  </si>
  <si>
    <t>050147</t>
  </si>
  <si>
    <t>体育2</t>
  </si>
  <si>
    <t>形势与政策2</t>
  </si>
  <si>
    <t>军事理论</t>
  </si>
  <si>
    <t>060142</t>
  </si>
  <si>
    <t>劳动通识教育</t>
  </si>
  <si>
    <t>050148</t>
  </si>
  <si>
    <t>体育3</t>
  </si>
  <si>
    <t>1800002</t>
  </si>
  <si>
    <t>创业之旅</t>
  </si>
  <si>
    <t>智控、机械第3学期，其他学院第2学期</t>
  </si>
  <si>
    <t>习近平新时代中国特色社会主义思想概论</t>
  </si>
  <si>
    <t>形势与政策3</t>
  </si>
  <si>
    <t>050151</t>
  </si>
  <si>
    <t>就业指导</t>
  </si>
  <si>
    <t>050149</t>
  </si>
  <si>
    <t>体育4</t>
  </si>
  <si>
    <t>1100045</t>
  </si>
  <si>
    <t>形势与政策4</t>
  </si>
  <si>
    <t>公共基础课（必修课）小计</t>
  </si>
  <si>
    <t>文学修养与协作沟通</t>
  </si>
  <si>
    <t>选修课</t>
  </si>
  <si>
    <t>教务处</t>
  </si>
  <si>
    <t>艺术鉴赏与审美能力</t>
  </si>
  <si>
    <t>自然科学与数字素养</t>
  </si>
  <si>
    <t>自我管理与社会公民</t>
  </si>
  <si>
    <t>公共基础课（选修课）小计</t>
  </si>
  <si>
    <t>专业基础课</t>
  </si>
  <si>
    <t>专业基础课小计</t>
  </si>
  <si>
    <t>专业核心课</t>
  </si>
  <si>
    <t>专业核心课小计</t>
  </si>
  <si>
    <t>实践性教学环节</t>
  </si>
  <si>
    <t>+5</t>
  </si>
  <si>
    <t>顶岗实习1</t>
  </si>
  <si>
    <t>+15</t>
  </si>
  <si>
    <t>顶岗实习、毕业设计的周学时为18</t>
  </si>
  <si>
    <t>顶岗实习2</t>
  </si>
  <si>
    <t>+10</t>
  </si>
  <si>
    <t>系统录入课程时注意修改课程学时</t>
  </si>
  <si>
    <t>毕业设计</t>
  </si>
  <si>
    <t>实践性教学环节小计</t>
  </si>
  <si>
    <t>专业拓展课</t>
  </si>
  <si>
    <t>专业拓展课小计</t>
  </si>
  <si>
    <t>合计</t>
  </si>
  <si>
    <t>学时学分分配表</t>
  </si>
  <si>
    <t>教学环节安排表</t>
  </si>
  <si>
    <t>课程模块</t>
  </si>
  <si>
    <t>理论学时</t>
  </si>
  <si>
    <t>实践学时</t>
  </si>
  <si>
    <t>实践学时占总学时的比例</t>
  </si>
  <si>
    <t>学期</t>
  </si>
  <si>
    <t>入学
教育</t>
  </si>
  <si>
    <t>实践教学周</t>
  </si>
  <si>
    <t>理论教学周</t>
  </si>
  <si>
    <t>考试周</t>
  </si>
  <si>
    <t>机动</t>
  </si>
  <si>
    <t>①公共基础课</t>
  </si>
  <si>
    <t>②专业基础课</t>
  </si>
  <si>
    <t>③专业核心课</t>
  </si>
  <si>
    <t>④实践性教学环节</t>
  </si>
  <si>
    <t>/</t>
  </si>
  <si>
    <t>⑤公共选修课</t>
  </si>
  <si>
    <t>⑥专业拓展课</t>
  </si>
  <si>
    <t>总计</t>
  </si>
  <si>
    <t>(①+⑤)/总学时</t>
  </si>
  <si>
    <t>(⑤+⑥)/总学时</t>
  </si>
  <si>
    <t>注：④实践性教学环节包括实验实训、实习、毕业设计、社会实践；公共基础课学时（①+⑤）不低于总学时的25%；实践性教学学时原则上不低于总学时的50%；各类选修课（⑤+⑥）累计学时不低于总学时的10%。</t>
  </si>
  <si>
    <t>0300526</t>
  </si>
  <si>
    <t>电工基础</t>
  </si>
  <si>
    <t>智能控制学院</t>
  </si>
  <si>
    <t>电机及电气控制</t>
    <phoneticPr fontId="25" type="noConversion"/>
  </si>
  <si>
    <t>B</t>
    <phoneticPr fontId="25" type="noConversion"/>
  </si>
  <si>
    <t>0300571</t>
  </si>
  <si>
    <t>电子技术基础</t>
    <phoneticPr fontId="25" type="noConversion"/>
  </si>
  <si>
    <t>0500183</t>
  </si>
  <si>
    <t>机械制图</t>
  </si>
  <si>
    <t>机械与交通学院</t>
  </si>
  <si>
    <t>030075</t>
  </si>
  <si>
    <t>气压传动与控制技术</t>
  </si>
  <si>
    <t>电气设计与绘图</t>
  </si>
  <si>
    <t>+2</t>
    <phoneticPr fontId="25" type="noConversion"/>
  </si>
  <si>
    <t>030091</t>
  </si>
  <si>
    <t>人工智能应用</t>
  </si>
  <si>
    <t>+3</t>
    <phoneticPr fontId="25" type="noConversion"/>
  </si>
  <si>
    <t>030082</t>
  </si>
  <si>
    <t>030083</t>
  </si>
  <si>
    <t>智能产线装调与维护</t>
  </si>
  <si>
    <t>智能控制学院</t>
    <phoneticPr fontId="25" type="noConversion"/>
  </si>
  <si>
    <t>选修课</t>
    <phoneticPr fontId="25" type="noConversion"/>
  </si>
  <si>
    <t>工业网络及智能控制技术</t>
    <phoneticPr fontId="25" type="noConversion"/>
  </si>
  <si>
    <t>030086</t>
    <phoneticPr fontId="25" type="noConversion"/>
  </si>
  <si>
    <t>精益生产</t>
    <phoneticPr fontId="25" type="noConversion"/>
  </si>
  <si>
    <t>高等数学1</t>
    <phoneticPr fontId="25" type="noConversion"/>
  </si>
  <si>
    <t>0900028</t>
    <phoneticPr fontId="25" type="noConversion"/>
  </si>
  <si>
    <t>+3</t>
  </si>
  <si>
    <t>2024级  光伏工程技术专业 教学进程表</t>
    <phoneticPr fontId="25" type="noConversion"/>
  </si>
  <si>
    <r>
      <rPr>
        <sz val="10"/>
        <rFont val="宋体"/>
        <family val="3"/>
        <charset val="134"/>
      </rPr>
      <t>+2</t>
    </r>
    <phoneticPr fontId="25" type="noConversion"/>
  </si>
  <si>
    <t>PLC系统编程与维护（三菱）</t>
    <phoneticPr fontId="25" type="noConversion"/>
  </si>
  <si>
    <t>智能控制学院</t>
    <phoneticPr fontId="25" type="noConversion"/>
  </si>
  <si>
    <t>考查</t>
    <phoneticPr fontId="25" type="noConversion"/>
  </si>
  <si>
    <t>工厂供配电</t>
    <phoneticPr fontId="25" type="noConversion"/>
  </si>
  <si>
    <t>A</t>
    <phoneticPr fontId="25" type="noConversion"/>
  </si>
  <si>
    <t>数字商务学院</t>
    <phoneticPr fontId="25" type="noConversion"/>
  </si>
  <si>
    <t>PLC系统编程与维护（西门子）</t>
    <phoneticPr fontId="25" type="noConversion"/>
  </si>
  <si>
    <r>
      <rPr>
        <sz val="10"/>
        <rFont val="宋体"/>
        <family val="3"/>
        <charset val="134"/>
      </rPr>
      <t>+3</t>
    </r>
    <phoneticPr fontId="25" type="noConversion"/>
  </si>
  <si>
    <t>电气线路装调</t>
    <phoneticPr fontId="25" type="noConversion"/>
  </si>
  <si>
    <r>
      <t>+</t>
    </r>
    <r>
      <rPr>
        <sz val="10"/>
        <rFont val="宋体"/>
        <family val="3"/>
        <charset val="134"/>
      </rPr>
      <t>3</t>
    </r>
    <phoneticPr fontId="25" type="noConversion"/>
  </si>
  <si>
    <t>+1</t>
    <phoneticPr fontId="25" type="noConversion"/>
  </si>
  <si>
    <t>+2</t>
    <phoneticPr fontId="25" type="noConversion"/>
  </si>
  <si>
    <t>机器视觉编程与应用</t>
    <phoneticPr fontId="25" type="noConversion"/>
  </si>
  <si>
    <t>工业机器人操作与维护</t>
    <phoneticPr fontId="25" type="noConversion"/>
  </si>
  <si>
    <t>+3</t>
    <phoneticPr fontId="25" type="noConversion"/>
  </si>
  <si>
    <t>组态监控与规划设计</t>
    <phoneticPr fontId="25" type="noConversion"/>
  </si>
  <si>
    <t>光伏工程设计与实施</t>
    <phoneticPr fontId="25" type="noConversion"/>
  </si>
  <si>
    <t>在线</t>
    <phoneticPr fontId="25" type="noConversion"/>
  </si>
  <si>
    <t>智能控制学院</t>
    <phoneticPr fontId="25" type="noConversion"/>
  </si>
  <si>
    <t>+2</t>
    <phoneticPr fontId="25" type="noConversion"/>
  </si>
  <si>
    <t>0300042</t>
    <phoneticPr fontId="25" type="noConversion"/>
  </si>
  <si>
    <t>0300191</t>
    <phoneticPr fontId="25" type="noConversion"/>
  </si>
  <si>
    <t>030113</t>
    <phoneticPr fontId="25" type="noConversion"/>
  </si>
  <si>
    <t>电子线路装调</t>
    <phoneticPr fontId="25" type="noConversion"/>
  </si>
  <si>
    <t>储能及逆变技术</t>
    <phoneticPr fontId="25" type="noConversion"/>
  </si>
  <si>
    <t>自动检测与传感器应用</t>
    <phoneticPr fontId="25" type="noConversion"/>
  </si>
  <si>
    <t>030164</t>
    <phoneticPr fontId="25" type="noConversion"/>
  </si>
  <si>
    <t>0300192</t>
    <phoneticPr fontId="25" type="noConversion"/>
  </si>
  <si>
    <t>030139</t>
    <phoneticPr fontId="25" type="noConversion"/>
  </si>
  <si>
    <t>0300460</t>
    <phoneticPr fontId="25" type="noConversion"/>
  </si>
  <si>
    <t>光伏产品制作与调试</t>
    <phoneticPr fontId="25" type="noConversion"/>
  </si>
  <si>
    <t>0300497</t>
    <phoneticPr fontId="25" type="noConversion"/>
  </si>
  <si>
    <t>光伏发电系统装调与维护</t>
    <phoneticPr fontId="25" type="noConversion"/>
  </si>
  <si>
    <t>0300573</t>
    <phoneticPr fontId="25" type="noConversion"/>
  </si>
  <si>
    <t>0300456</t>
    <phoneticPr fontId="25" type="noConversion"/>
  </si>
  <si>
    <t>0300002</t>
    <phoneticPr fontId="25" type="noConversion"/>
  </si>
  <si>
    <t>工匠学院</t>
    <phoneticPr fontId="25" type="noConversion"/>
  </si>
  <si>
    <t>智能产线数字化设计与仿真</t>
    <phoneticPr fontId="25" type="noConversion"/>
  </si>
  <si>
    <t>信息技术</t>
    <phoneticPr fontId="25" type="noConversion"/>
  </si>
  <si>
    <t>B</t>
    <phoneticPr fontId="25" type="noConversion"/>
  </si>
  <si>
    <t>考试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</si>
</sst>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);[Red]\(0.0\)"/>
    <numFmt numFmtId="177" formatCode="0_);[Red]\(0\)"/>
    <numFmt numFmtId="178" formatCode="0_ "/>
    <numFmt numFmtId="179" formatCode="0.0%"/>
  </numFmts>
  <fonts count="26">
    <font>
      <sz val="11"/>
      <color theme="1"/>
      <name val="等线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8"/>
      <color theme="1"/>
      <name val="等线"/>
      <family val="3"/>
      <charset val="134"/>
      <scheme val="minor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0"/>
      <color rgb="FFFF0000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8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theme="1"/>
      <name val="Wingdings 2"/>
      <family val="1"/>
      <charset val="2"/>
    </font>
    <font>
      <sz val="9"/>
      <name val="宋体"/>
      <family val="3"/>
      <charset val="134"/>
    </font>
    <font>
      <b/>
      <vertAlign val="superscript"/>
      <sz val="11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</cellStyleXfs>
  <cellXfs count="180">
    <xf numFmtId="0" fontId="0" fillId="0" borderId="0" xfId="0">
      <alignment vertical="center"/>
    </xf>
    <xf numFmtId="0" fontId="1" fillId="0" borderId="0" xfId="3" applyFont="1">
      <alignment vertical="center"/>
    </xf>
    <xf numFmtId="0" fontId="2" fillId="0" borderId="0" xfId="3" applyFont="1" applyFill="1">
      <alignment vertical="center"/>
    </xf>
    <xf numFmtId="0" fontId="2" fillId="0" borderId="0" xfId="3" applyFont="1">
      <alignment vertical="center"/>
    </xf>
    <xf numFmtId="49" fontId="24" fillId="0" borderId="0" xfId="3" applyNumberFormat="1" applyAlignment="1">
      <alignment horizontal="center" vertical="center"/>
    </xf>
    <xf numFmtId="0" fontId="24" fillId="0" borderId="0" xfId="3" applyAlignment="1">
      <alignment horizontal="center" vertical="center"/>
    </xf>
    <xf numFmtId="0" fontId="24" fillId="0" borderId="0" xfId="3" applyAlignment="1">
      <alignment horizontal="center" vertical="center" wrapText="1"/>
    </xf>
    <xf numFmtId="176" fontId="24" fillId="0" borderId="0" xfId="3" applyNumberFormat="1" applyAlignment="1">
      <alignment horizontal="center" vertical="center"/>
    </xf>
    <xf numFmtId="0" fontId="24" fillId="0" borderId="0" xfId="3">
      <alignment vertical="center"/>
    </xf>
    <xf numFmtId="0" fontId="3" fillId="0" borderId="0" xfId="3" applyFont="1" applyAlignment="1">
      <alignment horizontal="center" vertical="top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center" vertical="center"/>
    </xf>
    <xf numFmtId="0" fontId="3" fillId="0" borderId="0" xfId="3" applyFont="1" applyAlignment="1">
      <alignment horizontal="center" vertical="center" wrapText="1"/>
    </xf>
    <xf numFmtId="49" fontId="3" fillId="0" borderId="0" xfId="3" applyNumberFormat="1" applyFont="1" applyAlignment="1">
      <alignment horizontal="center" vertical="center"/>
    </xf>
    <xf numFmtId="0" fontId="3" fillId="0" borderId="0" xfId="3" applyFont="1" applyAlignment="1">
      <alignment vertical="center"/>
    </xf>
    <xf numFmtId="0" fontId="4" fillId="0" borderId="0" xfId="3" applyFont="1" applyAlignment="1">
      <alignment horizontal="center" vertical="top"/>
    </xf>
    <xf numFmtId="0" fontId="6" fillId="0" borderId="0" xfId="3" applyFont="1" applyAlignment="1">
      <alignment horizontal="left" vertical="top"/>
    </xf>
    <xf numFmtId="0" fontId="6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6" fillId="0" borderId="0" xfId="3" applyFont="1" applyAlignment="1">
      <alignment horizontal="left" vertical="center"/>
    </xf>
    <xf numFmtId="49" fontId="8" fillId="0" borderId="0" xfId="3" applyNumberFormat="1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 wrapText="1"/>
    </xf>
    <xf numFmtId="49" fontId="9" fillId="0" borderId="0" xfId="3" applyNumberFormat="1" applyFont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 wrapText="1"/>
    </xf>
    <xf numFmtId="49" fontId="11" fillId="0" borderId="0" xfId="3" applyNumberFormat="1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/>
    </xf>
    <xf numFmtId="49" fontId="11" fillId="0" borderId="4" xfId="3" applyNumberFormat="1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/>
    </xf>
    <xf numFmtId="177" fontId="11" fillId="0" borderId="4" xfId="3" applyNumberFormat="1" applyFont="1" applyBorder="1" applyAlignment="1">
      <alignment horizontal="center" vertical="center"/>
    </xf>
    <xf numFmtId="0" fontId="11" fillId="2" borderId="3" xfId="3" applyFont="1" applyFill="1" applyBorder="1" applyAlignment="1">
      <alignment horizontal="center" vertical="center"/>
    </xf>
    <xf numFmtId="49" fontId="11" fillId="2" borderId="4" xfId="3" applyNumberFormat="1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/>
    </xf>
    <xf numFmtId="0" fontId="11" fillId="0" borderId="3" xfId="3" applyFont="1" applyBorder="1" applyAlignment="1">
      <alignment horizontal="center" vertical="center" wrapText="1"/>
    </xf>
    <xf numFmtId="177" fontId="11" fillId="0" borderId="4" xfId="3" applyNumberFormat="1" applyFont="1" applyBorder="1" applyAlignment="1">
      <alignment horizontal="center" vertical="center" wrapText="1"/>
    </xf>
    <xf numFmtId="0" fontId="11" fillId="0" borderId="4" xfId="3" applyFont="1" applyFill="1" applyBorder="1" applyAlignment="1">
      <alignment horizontal="center" vertical="center" wrapText="1"/>
    </xf>
    <xf numFmtId="49" fontId="11" fillId="0" borderId="3" xfId="3" applyNumberFormat="1" applyFont="1" applyBorder="1" applyAlignment="1">
      <alignment horizontal="center" vertical="center"/>
    </xf>
    <xf numFmtId="49" fontId="11" fillId="0" borderId="4" xfId="3" applyNumberFormat="1" applyFont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49" fontId="11" fillId="0" borderId="4" xfId="3" applyNumberFormat="1" applyFont="1" applyFill="1" applyBorder="1" applyAlignment="1">
      <alignment horizontal="center" vertical="center" wrapText="1"/>
    </xf>
    <xf numFmtId="0" fontId="11" fillId="0" borderId="4" xfId="3" applyFont="1" applyFill="1" applyBorder="1" applyAlignment="1">
      <alignment horizontal="center" vertical="center"/>
    </xf>
    <xf numFmtId="177" fontId="11" fillId="0" borderId="4" xfId="3" applyNumberFormat="1" applyFont="1" applyFill="1" applyBorder="1" applyAlignment="1">
      <alignment horizontal="center" vertical="center"/>
    </xf>
    <xf numFmtId="49" fontId="11" fillId="0" borderId="4" xfId="3" applyNumberFormat="1" applyFont="1" applyFill="1" applyBorder="1" applyAlignment="1">
      <alignment horizontal="center" vertical="center"/>
    </xf>
    <xf numFmtId="0" fontId="12" fillId="0" borderId="4" xfId="3" applyFont="1" applyFill="1" applyBorder="1" applyAlignment="1">
      <alignment horizontal="center" vertical="center"/>
    </xf>
    <xf numFmtId="49" fontId="12" fillId="0" borderId="0" xfId="3" applyNumberFormat="1" applyFont="1" applyBorder="1" applyAlignment="1">
      <alignment horizontal="center" vertical="center"/>
    </xf>
    <xf numFmtId="49" fontId="13" fillId="0" borderId="0" xfId="3" applyNumberFormat="1" applyFont="1" applyBorder="1" applyAlignment="1">
      <alignment horizontal="center" vertical="center"/>
    </xf>
    <xf numFmtId="177" fontId="11" fillId="2" borderId="4" xfId="3" applyNumberFormat="1" applyFont="1" applyFill="1" applyBorder="1" applyAlignment="1">
      <alignment horizontal="center" vertical="center"/>
    </xf>
    <xf numFmtId="49" fontId="11" fillId="0" borderId="0" xfId="3" applyNumberFormat="1" applyFont="1" applyBorder="1" applyAlignment="1">
      <alignment horizontal="center" vertical="center" wrapText="1"/>
    </xf>
    <xf numFmtId="176" fontId="3" fillId="0" borderId="0" xfId="3" applyNumberFormat="1" applyFont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6" fontId="8" fillId="0" borderId="0" xfId="3" applyNumberFormat="1" applyFont="1" applyAlignment="1">
      <alignment horizontal="center" vertical="center"/>
    </xf>
    <xf numFmtId="176" fontId="11" fillId="0" borderId="4" xfId="3" applyNumberFormat="1" applyFont="1" applyBorder="1" applyAlignment="1">
      <alignment horizontal="center" vertical="center" wrapText="1"/>
    </xf>
    <xf numFmtId="177" fontId="9" fillId="0" borderId="4" xfId="3" applyNumberFormat="1" applyFont="1" applyBorder="1" applyAlignment="1">
      <alignment horizontal="center" vertical="center"/>
    </xf>
    <xf numFmtId="176" fontId="11" fillId="2" borderId="4" xfId="3" applyNumberFormat="1" applyFont="1" applyFill="1" applyBorder="1" applyAlignment="1">
      <alignment horizontal="center" vertical="center" wrapText="1"/>
    </xf>
    <xf numFmtId="0" fontId="12" fillId="2" borderId="4" xfId="3" applyFont="1" applyFill="1" applyBorder="1" applyAlignment="1">
      <alignment horizontal="center" vertical="center"/>
    </xf>
    <xf numFmtId="177" fontId="9" fillId="2" borderId="4" xfId="3" applyNumberFormat="1" applyFont="1" applyFill="1" applyBorder="1" applyAlignment="1">
      <alignment horizontal="center" vertical="center"/>
    </xf>
    <xf numFmtId="49" fontId="11" fillId="2" borderId="4" xfId="3" applyNumberFormat="1" applyFont="1" applyFill="1" applyBorder="1" applyAlignment="1">
      <alignment horizontal="center" vertical="center"/>
    </xf>
    <xf numFmtId="177" fontId="3" fillId="0" borderId="4" xfId="3" applyNumberFormat="1" applyFont="1" applyBorder="1" applyAlignment="1">
      <alignment horizontal="center" vertical="center"/>
    </xf>
    <xf numFmtId="176" fontId="11" fillId="0" borderId="4" xfId="3" applyNumberFormat="1" applyFont="1" applyBorder="1" applyAlignment="1">
      <alignment horizontal="center" vertical="center"/>
    </xf>
    <xf numFmtId="176" fontId="11" fillId="0" borderId="4" xfId="3" applyNumberFormat="1" applyFont="1" applyFill="1" applyBorder="1" applyAlignment="1">
      <alignment horizontal="center" vertical="center" wrapText="1"/>
    </xf>
    <xf numFmtId="177" fontId="12" fillId="0" borderId="4" xfId="3" applyNumberFormat="1" applyFont="1" applyBorder="1" applyAlignment="1">
      <alignment horizontal="center" vertical="center"/>
    </xf>
    <xf numFmtId="0" fontId="1" fillId="2" borderId="0" xfId="3" applyFont="1" applyFill="1">
      <alignment vertical="center"/>
    </xf>
    <xf numFmtId="176" fontId="9" fillId="0" borderId="4" xfId="3" applyNumberFormat="1" applyFont="1" applyBorder="1" applyAlignment="1">
      <alignment horizontal="center" vertical="center"/>
    </xf>
    <xf numFmtId="0" fontId="12" fillId="0" borderId="4" xfId="3" applyFont="1" applyBorder="1" applyAlignment="1">
      <alignment horizontal="center" vertical="center"/>
    </xf>
    <xf numFmtId="178" fontId="11" fillId="0" borderId="4" xfId="3" applyNumberFormat="1" applyFont="1" applyBorder="1" applyAlignment="1">
      <alignment horizontal="center" vertical="center" wrapText="1"/>
    </xf>
    <xf numFmtId="178" fontId="11" fillId="0" borderId="4" xfId="3" applyNumberFormat="1" applyFont="1" applyBorder="1" applyAlignment="1">
      <alignment horizontal="center" vertical="center"/>
    </xf>
    <xf numFmtId="176" fontId="8" fillId="0" borderId="10" xfId="3" applyNumberFormat="1" applyFont="1" applyBorder="1" applyAlignment="1">
      <alignment horizontal="center" vertical="center"/>
    </xf>
    <xf numFmtId="0" fontId="10" fillId="0" borderId="12" xfId="3" applyFont="1" applyBorder="1" applyAlignment="1">
      <alignment horizontal="center" vertical="center" wrapText="1"/>
    </xf>
    <xf numFmtId="177" fontId="11" fillId="0" borderId="12" xfId="3" applyNumberFormat="1" applyFont="1" applyBorder="1" applyAlignment="1">
      <alignment horizontal="center" vertical="center"/>
    </xf>
    <xf numFmtId="0" fontId="15" fillId="0" borderId="0" xfId="3" applyFont="1">
      <alignment vertical="center"/>
    </xf>
    <xf numFmtId="0" fontId="16" fillId="0" borderId="0" xfId="3" applyFont="1">
      <alignment vertical="center"/>
    </xf>
    <xf numFmtId="0" fontId="11" fillId="2" borderId="12" xfId="3" applyFont="1" applyFill="1" applyBorder="1" applyAlignment="1">
      <alignment horizontal="center" vertical="center"/>
    </xf>
    <xf numFmtId="0" fontId="11" fillId="0" borderId="12" xfId="3" applyFont="1" applyBorder="1" applyAlignment="1">
      <alignment horizontal="center" vertical="center" wrapText="1"/>
    </xf>
    <xf numFmtId="177" fontId="11" fillId="0" borderId="12" xfId="3" applyNumberFormat="1" applyFont="1" applyBorder="1" applyAlignment="1">
      <alignment horizontal="center" vertical="center" wrapText="1"/>
    </xf>
    <xf numFmtId="177" fontId="3" fillId="0" borderId="12" xfId="3" applyNumberFormat="1" applyFont="1" applyBorder="1" applyAlignment="1">
      <alignment horizontal="center" vertical="center"/>
    </xf>
    <xf numFmtId="0" fontId="11" fillId="0" borderId="12" xfId="3" applyFont="1" applyBorder="1" applyAlignment="1">
      <alignment horizontal="center" vertical="center"/>
    </xf>
    <xf numFmtId="177" fontId="11" fillId="0" borderId="12" xfId="3" applyNumberFormat="1" applyFont="1" applyFill="1" applyBorder="1" applyAlignment="1">
      <alignment horizontal="center" vertical="center"/>
    </xf>
    <xf numFmtId="177" fontId="12" fillId="0" borderId="12" xfId="3" applyNumberFormat="1" applyFont="1" applyBorder="1" applyAlignment="1">
      <alignment horizontal="center" vertical="center"/>
    </xf>
    <xf numFmtId="0" fontId="8" fillId="0" borderId="0" xfId="3" applyFont="1" applyAlignment="1">
      <alignment horizontal="left" vertical="center" wrapText="1"/>
    </xf>
    <xf numFmtId="177" fontId="9" fillId="0" borderId="12" xfId="3" applyNumberFormat="1" applyFont="1" applyBorder="1" applyAlignment="1">
      <alignment horizontal="center" vertical="center"/>
    </xf>
    <xf numFmtId="176" fontId="11" fillId="0" borderId="12" xfId="3" applyNumberFormat="1" applyFont="1" applyBorder="1" applyAlignment="1">
      <alignment horizontal="center" vertical="center"/>
    </xf>
    <xf numFmtId="0" fontId="15" fillId="0" borderId="0" xfId="3" applyFont="1" applyAlignment="1">
      <alignment vertical="center"/>
    </xf>
    <xf numFmtId="49" fontId="11" fillId="0" borderId="12" xfId="3" applyNumberFormat="1" applyFont="1" applyBorder="1" applyAlignment="1">
      <alignment horizontal="center" vertical="center" wrapText="1"/>
    </xf>
    <xf numFmtId="178" fontId="11" fillId="0" borderId="12" xfId="3" applyNumberFormat="1" applyFont="1" applyBorder="1" applyAlignment="1">
      <alignment horizontal="center" vertical="center" wrapText="1"/>
    </xf>
    <xf numFmtId="176" fontId="8" fillId="0" borderId="13" xfId="3" applyNumberFormat="1" applyFont="1" applyBorder="1" applyAlignment="1">
      <alignment horizontal="center" vertical="center"/>
    </xf>
    <xf numFmtId="0" fontId="11" fillId="0" borderId="0" xfId="3" applyFont="1" applyBorder="1" applyAlignment="1">
      <alignment horizontal="center" vertical="center" wrapText="1"/>
    </xf>
    <xf numFmtId="0" fontId="11" fillId="0" borderId="0" xfId="3" applyFont="1" applyBorder="1" applyAlignment="1">
      <alignment horizontal="center" vertical="center"/>
    </xf>
    <xf numFmtId="0" fontId="17" fillId="4" borderId="4" xfId="3" applyFont="1" applyFill="1" applyBorder="1" applyAlignment="1">
      <alignment horizontal="center" vertical="center" wrapText="1"/>
    </xf>
    <xf numFmtId="178" fontId="17" fillId="4" borderId="4" xfId="3" applyNumberFormat="1" applyFont="1" applyFill="1" applyBorder="1" applyAlignment="1">
      <alignment horizontal="center" vertical="center" wrapText="1"/>
    </xf>
    <xf numFmtId="49" fontId="9" fillId="4" borderId="12" xfId="3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179" fontId="3" fillId="0" borderId="4" xfId="1" applyNumberFormat="1" applyFont="1" applyFill="1" applyBorder="1" applyAlignment="1" applyProtection="1">
      <alignment horizontal="center" vertical="center"/>
    </xf>
    <xf numFmtId="0" fontId="3" fillId="0" borderId="12" xfId="3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/>
    </xf>
    <xf numFmtId="177" fontId="3" fillId="0" borderId="4" xfId="3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9" fontId="12" fillId="2" borderId="10" xfId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9" fontId="18" fillId="0" borderId="0" xfId="3" applyNumberFormat="1" applyFont="1" applyAlignment="1">
      <alignment horizontal="center" vertical="center"/>
    </xf>
    <xf numFmtId="179" fontId="16" fillId="2" borderId="0" xfId="1" applyNumberFormat="1" applyFont="1" applyFill="1" applyBorder="1" applyAlignment="1" applyProtection="1">
      <alignment horizontal="center" vertical="center"/>
    </xf>
    <xf numFmtId="176" fontId="11" fillId="0" borderId="0" xfId="3" applyNumberFormat="1" applyFont="1" applyBorder="1" applyAlignment="1">
      <alignment horizontal="center" vertical="center"/>
    </xf>
    <xf numFmtId="0" fontId="9" fillId="4" borderId="3" xfId="3" applyFont="1" applyFill="1" applyBorder="1" applyAlignment="1">
      <alignment horizontal="center" vertical="center" wrapText="1"/>
    </xf>
    <xf numFmtId="0" fontId="9" fillId="4" borderId="4" xfId="3" applyFont="1" applyFill="1" applyBorder="1" applyAlignment="1">
      <alignment horizontal="center" vertical="center" wrapText="1"/>
    </xf>
    <xf numFmtId="0" fontId="11" fillId="4" borderId="3" xfId="3" applyFont="1" applyFill="1" applyBorder="1" applyAlignment="1">
      <alignment horizontal="center" vertical="center" wrapText="1"/>
    </xf>
    <xf numFmtId="177" fontId="11" fillId="4" borderId="4" xfId="3" applyNumberFormat="1" applyFont="1" applyFill="1" applyBorder="1" applyAlignment="1">
      <alignment horizontal="center" vertical="center"/>
    </xf>
    <xf numFmtId="177" fontId="11" fillId="4" borderId="4" xfId="3" applyNumberFormat="1" applyFont="1" applyFill="1" applyBorder="1" applyAlignment="1">
      <alignment vertical="center"/>
    </xf>
    <xf numFmtId="49" fontId="11" fillId="4" borderId="9" xfId="3" applyNumberFormat="1" applyFont="1" applyFill="1" applyBorder="1" applyAlignment="1">
      <alignment horizontal="center" vertical="center"/>
    </xf>
    <xf numFmtId="177" fontId="11" fillId="4" borderId="10" xfId="3" applyNumberFormat="1" applyFont="1" applyFill="1" applyBorder="1" applyAlignment="1">
      <alignment horizontal="center" vertical="center"/>
    </xf>
    <xf numFmtId="0" fontId="9" fillId="4" borderId="12" xfId="3" applyFont="1" applyFill="1" applyBorder="1" applyAlignment="1">
      <alignment horizontal="center" vertical="center" wrapText="1"/>
    </xf>
    <xf numFmtId="177" fontId="11" fillId="4" borderId="12" xfId="3" applyNumberFormat="1" applyFont="1" applyFill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177" fontId="11" fillId="4" borderId="13" xfId="3" applyNumberFormat="1" applyFont="1" applyFill="1" applyBorder="1" applyAlignment="1">
      <alignment horizontal="center" vertical="center"/>
    </xf>
    <xf numFmtId="0" fontId="11" fillId="0" borderId="4" xfId="3" quotePrefix="1" applyFont="1" applyFill="1" applyBorder="1" applyAlignment="1">
      <alignment horizontal="center" vertical="center" wrapText="1"/>
    </xf>
    <xf numFmtId="0" fontId="11" fillId="2" borderId="4" xfId="3" quotePrefix="1" applyFont="1" applyFill="1" applyBorder="1" applyAlignment="1">
      <alignment horizontal="center" vertical="center"/>
    </xf>
    <xf numFmtId="49" fontId="9" fillId="0" borderId="4" xfId="3" applyNumberFormat="1" applyFont="1" applyBorder="1" applyAlignment="1">
      <alignment horizontal="center" vertical="center" wrapText="1"/>
    </xf>
    <xf numFmtId="0" fontId="11" fillId="0" borderId="4" xfId="3" applyFont="1" applyBorder="1" applyAlignment="1">
      <alignment vertical="center" wrapText="1"/>
    </xf>
    <xf numFmtId="177" fontId="11" fillId="0" borderId="4" xfId="3" quotePrefix="1" applyNumberFormat="1" applyFont="1" applyBorder="1" applyAlignment="1">
      <alignment horizontal="center" vertical="center"/>
    </xf>
    <xf numFmtId="49" fontId="11" fillId="0" borderId="17" xfId="3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left" vertical="center"/>
    </xf>
    <xf numFmtId="49" fontId="9" fillId="2" borderId="4" xfId="3" applyNumberFormat="1" applyFont="1" applyFill="1" applyBorder="1" applyAlignment="1">
      <alignment horizontal="center" vertical="center" wrapText="1"/>
    </xf>
    <xf numFmtId="176" fontId="15" fillId="0" borderId="4" xfId="3" applyNumberFormat="1" applyFont="1" applyBorder="1" applyAlignment="1">
      <alignment horizontal="center" vertical="center"/>
    </xf>
    <xf numFmtId="176" fontId="3" fillId="0" borderId="12" xfId="3" applyNumberFormat="1" applyFont="1" applyBorder="1" applyAlignment="1">
      <alignment horizontal="center" vertical="center"/>
    </xf>
    <xf numFmtId="176" fontId="11" fillId="0" borderId="4" xfId="3" quotePrefix="1" applyNumberFormat="1" applyFont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left" vertical="center"/>
    </xf>
    <xf numFmtId="0" fontId="15" fillId="0" borderId="4" xfId="3" applyFont="1" applyBorder="1" applyAlignment="1">
      <alignment horizontal="center" vertical="center"/>
    </xf>
    <xf numFmtId="177" fontId="11" fillId="0" borderId="0" xfId="3" applyNumberFormat="1" applyFont="1" applyBorder="1" applyAlignment="1">
      <alignment horizontal="center" vertical="center"/>
    </xf>
    <xf numFmtId="0" fontId="11" fillId="5" borderId="4" xfId="3" applyFont="1" applyFill="1" applyBorder="1" applyAlignment="1">
      <alignment horizontal="center" vertical="center" wrapText="1"/>
    </xf>
    <xf numFmtId="0" fontId="11" fillId="5" borderId="4" xfId="3" applyFont="1" applyFill="1" applyBorder="1" applyAlignment="1">
      <alignment vertical="center" wrapText="1"/>
    </xf>
    <xf numFmtId="0" fontId="11" fillId="0" borderId="4" xfId="3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14" fillId="0" borderId="2" xfId="3" applyFont="1" applyBorder="1" applyAlignment="1">
      <alignment horizontal="center" vertical="center"/>
    </xf>
    <xf numFmtId="0" fontId="14" fillId="0" borderId="11" xfId="3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/>
    </xf>
    <xf numFmtId="0" fontId="11" fillId="0" borderId="5" xfId="3" applyFont="1" applyBorder="1" applyAlignment="1">
      <alignment horizontal="center" vertical="center" wrapText="1"/>
    </xf>
    <xf numFmtId="0" fontId="11" fillId="0" borderId="6" xfId="3" applyFont="1" applyBorder="1" applyAlignment="1">
      <alignment horizontal="center" vertical="center" wrapText="1"/>
    </xf>
    <xf numFmtId="177" fontId="11" fillId="0" borderId="5" xfId="3" applyNumberFormat="1" applyFont="1" applyBorder="1" applyAlignment="1">
      <alignment horizontal="center" vertical="center" wrapText="1"/>
    </xf>
    <xf numFmtId="177" fontId="11" fillId="0" borderId="8" xfId="3" applyNumberFormat="1" applyFont="1" applyBorder="1" applyAlignment="1">
      <alignment horizontal="center" vertical="center" wrapText="1"/>
    </xf>
    <xf numFmtId="177" fontId="11" fillId="0" borderId="6" xfId="3" applyNumberFormat="1" applyFont="1" applyBorder="1" applyAlignment="1">
      <alignment horizontal="center" vertical="center" wrapText="1"/>
    </xf>
    <xf numFmtId="176" fontId="10" fillId="0" borderId="2" xfId="3" applyNumberFormat="1" applyFont="1" applyBorder="1" applyAlignment="1">
      <alignment horizontal="center" vertical="center" wrapText="1"/>
    </xf>
    <xf numFmtId="176" fontId="10" fillId="0" borderId="4" xfId="3" applyNumberFormat="1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 wrapText="1"/>
    </xf>
    <xf numFmtId="0" fontId="11" fillId="0" borderId="5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3" fillId="0" borderId="6" xfId="3" applyFont="1" applyBorder="1" applyAlignment="1">
      <alignment horizontal="center" vertical="center"/>
    </xf>
    <xf numFmtId="0" fontId="11" fillId="4" borderId="3" xfId="3" applyFont="1" applyFill="1" applyBorder="1" applyAlignment="1">
      <alignment horizontal="center" vertical="center" wrapText="1"/>
    </xf>
    <xf numFmtId="177" fontId="11" fillId="4" borderId="12" xfId="3" applyNumberFormat="1" applyFont="1" applyFill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 wrapText="1"/>
    </xf>
    <xf numFmtId="0" fontId="15" fillId="0" borderId="0" xfId="3" applyFont="1" applyAlignment="1">
      <alignment vertical="center"/>
    </xf>
    <xf numFmtId="0" fontId="19" fillId="0" borderId="0" xfId="0" applyFont="1" applyAlignment="1">
      <alignment horizontal="left" vertical="center" wrapText="1"/>
    </xf>
    <xf numFmtId="0" fontId="10" fillId="0" borderId="1" xfId="3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 wrapText="1"/>
    </xf>
    <xf numFmtId="49" fontId="11" fillId="0" borderId="14" xfId="3" applyNumberFormat="1" applyFont="1" applyBorder="1" applyAlignment="1">
      <alignment horizontal="center" vertical="center"/>
    </xf>
    <xf numFmtId="49" fontId="11" fillId="0" borderId="15" xfId="3" applyNumberFormat="1" applyFont="1" applyBorder="1" applyAlignment="1">
      <alignment horizontal="center" vertical="center"/>
    </xf>
    <xf numFmtId="49" fontId="11" fillId="0" borderId="16" xfId="3" applyNumberFormat="1" applyFont="1" applyBorder="1" applyAlignment="1">
      <alignment horizontal="center" vertical="center"/>
    </xf>
    <xf numFmtId="49" fontId="10" fillId="0" borderId="2" xfId="3" applyNumberFormat="1" applyFont="1" applyBorder="1" applyAlignment="1">
      <alignment horizontal="center" vertical="center" wrapText="1"/>
    </xf>
    <xf numFmtId="49" fontId="10" fillId="0" borderId="4" xfId="3" applyNumberFormat="1" applyFont="1" applyBorder="1" applyAlignment="1">
      <alignment horizontal="center" vertical="center" wrapText="1"/>
    </xf>
    <xf numFmtId="0" fontId="11" fillId="0" borderId="9" xfId="3" applyFont="1" applyBorder="1" applyAlignment="1">
      <alignment horizontal="center" vertical="center"/>
    </xf>
    <xf numFmtId="0" fontId="11" fillId="0" borderId="10" xfId="3" applyFont="1" applyBorder="1" applyAlignment="1">
      <alignment horizontal="center" vertical="center"/>
    </xf>
    <xf numFmtId="49" fontId="9" fillId="3" borderId="1" xfId="3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49" fontId="9" fillId="3" borderId="11" xfId="3" applyNumberFormat="1" applyFont="1" applyFill="1" applyBorder="1" applyAlignment="1">
      <alignment horizontal="center" vertical="center"/>
    </xf>
    <xf numFmtId="0" fontId="17" fillId="4" borderId="3" xfId="3" applyFont="1" applyFill="1" applyBorder="1" applyAlignment="1">
      <alignment horizontal="center" vertical="center" wrapText="1"/>
    </xf>
    <xf numFmtId="0" fontId="17" fillId="4" borderId="4" xfId="3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4">
    <cellStyle name="百分比" xfId="1" builtinId="5"/>
    <cellStyle name="百分比 2" xfId="2"/>
    <cellStyle name="常规" xfId="0" builtinId="0"/>
    <cellStyle name="常规 2" xfId="3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B92"/>
  <sheetViews>
    <sheetView showGridLines="0" tabSelected="1" view="pageBreakPreview" topLeftCell="A58" zoomScaleNormal="100" workbookViewId="0">
      <selection activeCell="H66" sqref="H66"/>
    </sheetView>
  </sheetViews>
  <sheetFormatPr defaultColWidth="9" defaultRowHeight="13.8"/>
  <cols>
    <col min="1" max="1" width="3.6640625" style="4" customWidth="1"/>
    <col min="2" max="2" width="15.109375" style="4" customWidth="1"/>
    <col min="3" max="3" width="11.88671875" style="5" customWidth="1"/>
    <col min="4" max="4" width="18.88671875" style="5" customWidth="1"/>
    <col min="5" max="5" width="10.88671875" style="5" customWidth="1"/>
    <col min="6" max="6" width="7.21875" style="5" customWidth="1"/>
    <col min="7" max="7" width="13.88671875" style="6" customWidth="1"/>
    <col min="8" max="8" width="7.6640625" style="4" customWidth="1"/>
    <col min="9" max="9" width="7" style="7" customWidth="1"/>
    <col min="10" max="10" width="8.5546875" style="5" customWidth="1"/>
    <col min="11" max="11" width="9.88671875" style="5" customWidth="1"/>
    <col min="12" max="12" width="8.88671875" style="5" customWidth="1"/>
    <col min="13" max="13" width="7.33203125" style="5" customWidth="1"/>
    <col min="14" max="14" width="7.88671875" style="5" customWidth="1"/>
    <col min="15" max="15" width="7" style="5" customWidth="1"/>
    <col min="16" max="16" width="6.44140625" style="5" customWidth="1"/>
    <col min="17" max="17" width="5.77734375" style="5" customWidth="1"/>
    <col min="18" max="18" width="5.44140625" style="5" customWidth="1"/>
    <col min="19" max="19" width="32" style="8" customWidth="1"/>
    <col min="20" max="251" width="9" style="8"/>
    <col min="252" max="252" width="1.33203125" style="8" customWidth="1"/>
    <col min="253" max="253" width="3.77734375" style="8" customWidth="1"/>
    <col min="254" max="254" width="21.44140625" style="8" customWidth="1"/>
    <col min="255" max="255" width="9.109375" style="8" customWidth="1"/>
    <col min="256" max="256" width="10.88671875" style="8" customWidth="1"/>
    <col min="257" max="257" width="8.21875" style="8" customWidth="1"/>
    <col min="258" max="258" width="4.88671875" style="8" customWidth="1"/>
    <col min="259" max="259" width="12.88671875" style="8" customWidth="1"/>
    <col min="260" max="260" width="6.6640625" style="8" customWidth="1"/>
    <col min="261" max="261" width="4.77734375" style="8" customWidth="1"/>
    <col min="262" max="262" width="5.109375" style="8" customWidth="1"/>
    <col min="263" max="263" width="5.77734375" style="8" customWidth="1"/>
    <col min="264" max="265" width="8.77734375" style="8" customWidth="1"/>
    <col min="266" max="266" width="6.77734375" style="8" customWidth="1"/>
    <col min="267" max="507" width="9" style="8"/>
    <col min="508" max="508" width="1.33203125" style="8" customWidth="1"/>
    <col min="509" max="509" width="3.77734375" style="8" customWidth="1"/>
    <col min="510" max="510" width="21.44140625" style="8" customWidth="1"/>
    <col min="511" max="511" width="9.109375" style="8" customWidth="1"/>
    <col min="512" max="512" width="10.88671875" style="8" customWidth="1"/>
    <col min="513" max="513" width="8.21875" style="8" customWidth="1"/>
    <col min="514" max="514" width="4.88671875" style="8" customWidth="1"/>
    <col min="515" max="515" width="12.88671875" style="8" customWidth="1"/>
    <col min="516" max="516" width="6.6640625" style="8" customWidth="1"/>
    <col min="517" max="517" width="4.77734375" style="8" customWidth="1"/>
    <col min="518" max="518" width="5.109375" style="8" customWidth="1"/>
    <col min="519" max="519" width="5.77734375" style="8" customWidth="1"/>
    <col min="520" max="521" width="8.77734375" style="8" customWidth="1"/>
    <col min="522" max="522" width="6.77734375" style="8" customWidth="1"/>
    <col min="523" max="763" width="9" style="8"/>
    <col min="764" max="764" width="1.33203125" style="8" customWidth="1"/>
    <col min="765" max="765" width="3.77734375" style="8" customWidth="1"/>
    <col min="766" max="766" width="21.44140625" style="8" customWidth="1"/>
    <col min="767" max="767" width="9.109375" style="8" customWidth="1"/>
    <col min="768" max="768" width="10.88671875" style="8" customWidth="1"/>
    <col min="769" max="769" width="8.21875" style="8" customWidth="1"/>
    <col min="770" max="770" width="4.88671875" style="8" customWidth="1"/>
    <col min="771" max="771" width="12.88671875" style="8" customWidth="1"/>
    <col min="772" max="772" width="6.6640625" style="8" customWidth="1"/>
    <col min="773" max="773" width="4.77734375" style="8" customWidth="1"/>
    <col min="774" max="774" width="5.109375" style="8" customWidth="1"/>
    <col min="775" max="775" width="5.77734375" style="8" customWidth="1"/>
    <col min="776" max="777" width="8.77734375" style="8" customWidth="1"/>
    <col min="778" max="778" width="6.77734375" style="8" customWidth="1"/>
    <col min="779" max="1019" width="9" style="8"/>
    <col min="1020" max="1020" width="1.33203125" style="8" customWidth="1"/>
    <col min="1021" max="1021" width="3.77734375" style="8" customWidth="1"/>
    <col min="1022" max="1022" width="21.44140625" style="8" customWidth="1"/>
    <col min="1023" max="1023" width="9.109375" style="8" customWidth="1"/>
    <col min="1024" max="1024" width="10.88671875" style="8" customWidth="1"/>
    <col min="1025" max="1025" width="8.21875" style="8" customWidth="1"/>
    <col min="1026" max="1026" width="4.88671875" style="8" customWidth="1"/>
    <col min="1027" max="1027" width="12.88671875" style="8" customWidth="1"/>
    <col min="1028" max="1028" width="6.6640625" style="8" customWidth="1"/>
    <col min="1029" max="1029" width="4.77734375" style="8" customWidth="1"/>
    <col min="1030" max="1030" width="5.109375" style="8" customWidth="1"/>
    <col min="1031" max="1031" width="5.77734375" style="8" customWidth="1"/>
    <col min="1032" max="1033" width="8.77734375" style="8" customWidth="1"/>
    <col min="1034" max="1034" width="6.77734375" style="8" customWidth="1"/>
    <col min="1035" max="1275" width="9" style="8"/>
    <col min="1276" max="1276" width="1.33203125" style="8" customWidth="1"/>
    <col min="1277" max="1277" width="3.77734375" style="8" customWidth="1"/>
    <col min="1278" max="1278" width="21.44140625" style="8" customWidth="1"/>
    <col min="1279" max="1279" width="9.109375" style="8" customWidth="1"/>
    <col min="1280" max="1280" width="10.88671875" style="8" customWidth="1"/>
    <col min="1281" max="1281" width="8.21875" style="8" customWidth="1"/>
    <col min="1282" max="1282" width="4.88671875" style="8" customWidth="1"/>
    <col min="1283" max="1283" width="12.88671875" style="8" customWidth="1"/>
    <col min="1284" max="1284" width="6.6640625" style="8" customWidth="1"/>
    <col min="1285" max="1285" width="4.77734375" style="8" customWidth="1"/>
    <col min="1286" max="1286" width="5.109375" style="8" customWidth="1"/>
    <col min="1287" max="1287" width="5.77734375" style="8" customWidth="1"/>
    <col min="1288" max="1289" width="8.77734375" style="8" customWidth="1"/>
    <col min="1290" max="1290" width="6.77734375" style="8" customWidth="1"/>
    <col min="1291" max="1531" width="9" style="8"/>
    <col min="1532" max="1532" width="1.33203125" style="8" customWidth="1"/>
    <col min="1533" max="1533" width="3.77734375" style="8" customWidth="1"/>
    <col min="1534" max="1534" width="21.44140625" style="8" customWidth="1"/>
    <col min="1535" max="1535" width="9.109375" style="8" customWidth="1"/>
    <col min="1536" max="1536" width="10.88671875" style="8" customWidth="1"/>
    <col min="1537" max="1537" width="8.21875" style="8" customWidth="1"/>
    <col min="1538" max="1538" width="4.88671875" style="8" customWidth="1"/>
    <col min="1539" max="1539" width="12.88671875" style="8" customWidth="1"/>
    <col min="1540" max="1540" width="6.6640625" style="8" customWidth="1"/>
    <col min="1541" max="1541" width="4.77734375" style="8" customWidth="1"/>
    <col min="1542" max="1542" width="5.109375" style="8" customWidth="1"/>
    <col min="1543" max="1543" width="5.77734375" style="8" customWidth="1"/>
    <col min="1544" max="1545" width="8.77734375" style="8" customWidth="1"/>
    <col min="1546" max="1546" width="6.77734375" style="8" customWidth="1"/>
    <col min="1547" max="1787" width="9" style="8"/>
    <col min="1788" max="1788" width="1.33203125" style="8" customWidth="1"/>
    <col min="1789" max="1789" width="3.77734375" style="8" customWidth="1"/>
    <col min="1790" max="1790" width="21.44140625" style="8" customWidth="1"/>
    <col min="1791" max="1791" width="9.109375" style="8" customWidth="1"/>
    <col min="1792" max="1792" width="10.88671875" style="8" customWidth="1"/>
    <col min="1793" max="1793" width="8.21875" style="8" customWidth="1"/>
    <col min="1794" max="1794" width="4.88671875" style="8" customWidth="1"/>
    <col min="1795" max="1795" width="12.88671875" style="8" customWidth="1"/>
    <col min="1796" max="1796" width="6.6640625" style="8" customWidth="1"/>
    <col min="1797" max="1797" width="4.77734375" style="8" customWidth="1"/>
    <col min="1798" max="1798" width="5.109375" style="8" customWidth="1"/>
    <col min="1799" max="1799" width="5.77734375" style="8" customWidth="1"/>
    <col min="1800" max="1801" width="8.77734375" style="8" customWidth="1"/>
    <col min="1802" max="1802" width="6.77734375" style="8" customWidth="1"/>
    <col min="1803" max="2043" width="9" style="8"/>
    <col min="2044" max="2044" width="1.33203125" style="8" customWidth="1"/>
    <col min="2045" max="2045" width="3.77734375" style="8" customWidth="1"/>
    <col min="2046" max="2046" width="21.44140625" style="8" customWidth="1"/>
    <col min="2047" max="2047" width="9.109375" style="8" customWidth="1"/>
    <col min="2048" max="2048" width="10.88671875" style="8" customWidth="1"/>
    <col min="2049" max="2049" width="8.21875" style="8" customWidth="1"/>
    <col min="2050" max="2050" width="4.88671875" style="8" customWidth="1"/>
    <col min="2051" max="2051" width="12.88671875" style="8" customWidth="1"/>
    <col min="2052" max="2052" width="6.6640625" style="8" customWidth="1"/>
    <col min="2053" max="2053" width="4.77734375" style="8" customWidth="1"/>
    <col min="2054" max="2054" width="5.109375" style="8" customWidth="1"/>
    <col min="2055" max="2055" width="5.77734375" style="8" customWidth="1"/>
    <col min="2056" max="2057" width="8.77734375" style="8" customWidth="1"/>
    <col min="2058" max="2058" width="6.77734375" style="8" customWidth="1"/>
    <col min="2059" max="2299" width="9" style="8"/>
    <col min="2300" max="2300" width="1.33203125" style="8" customWidth="1"/>
    <col min="2301" max="2301" width="3.77734375" style="8" customWidth="1"/>
    <col min="2302" max="2302" width="21.44140625" style="8" customWidth="1"/>
    <col min="2303" max="2303" width="9.109375" style="8" customWidth="1"/>
    <col min="2304" max="2304" width="10.88671875" style="8" customWidth="1"/>
    <col min="2305" max="2305" width="8.21875" style="8" customWidth="1"/>
    <col min="2306" max="2306" width="4.88671875" style="8" customWidth="1"/>
    <col min="2307" max="2307" width="12.88671875" style="8" customWidth="1"/>
    <col min="2308" max="2308" width="6.6640625" style="8" customWidth="1"/>
    <col min="2309" max="2309" width="4.77734375" style="8" customWidth="1"/>
    <col min="2310" max="2310" width="5.109375" style="8" customWidth="1"/>
    <col min="2311" max="2311" width="5.77734375" style="8" customWidth="1"/>
    <col min="2312" max="2313" width="8.77734375" style="8" customWidth="1"/>
    <col min="2314" max="2314" width="6.77734375" style="8" customWidth="1"/>
    <col min="2315" max="2555" width="9" style="8"/>
    <col min="2556" max="2556" width="1.33203125" style="8" customWidth="1"/>
    <col min="2557" max="2557" width="3.77734375" style="8" customWidth="1"/>
    <col min="2558" max="2558" width="21.44140625" style="8" customWidth="1"/>
    <col min="2559" max="2559" width="9.109375" style="8" customWidth="1"/>
    <col min="2560" max="2560" width="10.88671875" style="8" customWidth="1"/>
    <col min="2561" max="2561" width="8.21875" style="8" customWidth="1"/>
    <col min="2562" max="2562" width="4.88671875" style="8" customWidth="1"/>
    <col min="2563" max="2563" width="12.88671875" style="8" customWidth="1"/>
    <col min="2564" max="2564" width="6.6640625" style="8" customWidth="1"/>
    <col min="2565" max="2565" width="4.77734375" style="8" customWidth="1"/>
    <col min="2566" max="2566" width="5.109375" style="8" customWidth="1"/>
    <col min="2567" max="2567" width="5.77734375" style="8" customWidth="1"/>
    <col min="2568" max="2569" width="8.77734375" style="8" customWidth="1"/>
    <col min="2570" max="2570" width="6.77734375" style="8" customWidth="1"/>
    <col min="2571" max="2811" width="9" style="8"/>
    <col min="2812" max="2812" width="1.33203125" style="8" customWidth="1"/>
    <col min="2813" max="2813" width="3.77734375" style="8" customWidth="1"/>
    <col min="2814" max="2814" width="21.44140625" style="8" customWidth="1"/>
    <col min="2815" max="2815" width="9.109375" style="8" customWidth="1"/>
    <col min="2816" max="2816" width="10.88671875" style="8" customWidth="1"/>
    <col min="2817" max="2817" width="8.21875" style="8" customWidth="1"/>
    <col min="2818" max="2818" width="4.88671875" style="8" customWidth="1"/>
    <col min="2819" max="2819" width="12.88671875" style="8" customWidth="1"/>
    <col min="2820" max="2820" width="6.6640625" style="8" customWidth="1"/>
    <col min="2821" max="2821" width="4.77734375" style="8" customWidth="1"/>
    <col min="2822" max="2822" width="5.109375" style="8" customWidth="1"/>
    <col min="2823" max="2823" width="5.77734375" style="8" customWidth="1"/>
    <col min="2824" max="2825" width="8.77734375" style="8" customWidth="1"/>
    <col min="2826" max="2826" width="6.77734375" style="8" customWidth="1"/>
    <col min="2827" max="3067" width="9" style="8"/>
    <col min="3068" max="3068" width="1.33203125" style="8" customWidth="1"/>
    <col min="3069" max="3069" width="3.77734375" style="8" customWidth="1"/>
    <col min="3070" max="3070" width="21.44140625" style="8" customWidth="1"/>
    <col min="3071" max="3071" width="9.109375" style="8" customWidth="1"/>
    <col min="3072" max="3072" width="10.88671875" style="8" customWidth="1"/>
    <col min="3073" max="3073" width="8.21875" style="8" customWidth="1"/>
    <col min="3074" max="3074" width="4.88671875" style="8" customWidth="1"/>
    <col min="3075" max="3075" width="12.88671875" style="8" customWidth="1"/>
    <col min="3076" max="3076" width="6.6640625" style="8" customWidth="1"/>
    <col min="3077" max="3077" width="4.77734375" style="8" customWidth="1"/>
    <col min="3078" max="3078" width="5.109375" style="8" customWidth="1"/>
    <col min="3079" max="3079" width="5.77734375" style="8" customWidth="1"/>
    <col min="3080" max="3081" width="8.77734375" style="8" customWidth="1"/>
    <col min="3082" max="3082" width="6.77734375" style="8" customWidth="1"/>
    <col min="3083" max="3323" width="9" style="8"/>
    <col min="3324" max="3324" width="1.33203125" style="8" customWidth="1"/>
    <col min="3325" max="3325" width="3.77734375" style="8" customWidth="1"/>
    <col min="3326" max="3326" width="21.44140625" style="8" customWidth="1"/>
    <col min="3327" max="3327" width="9.109375" style="8" customWidth="1"/>
    <col min="3328" max="3328" width="10.88671875" style="8" customWidth="1"/>
    <col min="3329" max="3329" width="8.21875" style="8" customWidth="1"/>
    <col min="3330" max="3330" width="4.88671875" style="8" customWidth="1"/>
    <col min="3331" max="3331" width="12.88671875" style="8" customWidth="1"/>
    <col min="3332" max="3332" width="6.6640625" style="8" customWidth="1"/>
    <col min="3333" max="3333" width="4.77734375" style="8" customWidth="1"/>
    <col min="3334" max="3334" width="5.109375" style="8" customWidth="1"/>
    <col min="3335" max="3335" width="5.77734375" style="8" customWidth="1"/>
    <col min="3336" max="3337" width="8.77734375" style="8" customWidth="1"/>
    <col min="3338" max="3338" width="6.77734375" style="8" customWidth="1"/>
    <col min="3339" max="3579" width="9" style="8"/>
    <col min="3580" max="3580" width="1.33203125" style="8" customWidth="1"/>
    <col min="3581" max="3581" width="3.77734375" style="8" customWidth="1"/>
    <col min="3582" max="3582" width="21.44140625" style="8" customWidth="1"/>
    <col min="3583" max="3583" width="9.109375" style="8" customWidth="1"/>
    <col min="3584" max="3584" width="10.88671875" style="8" customWidth="1"/>
    <col min="3585" max="3585" width="8.21875" style="8" customWidth="1"/>
    <col min="3586" max="3586" width="4.88671875" style="8" customWidth="1"/>
    <col min="3587" max="3587" width="12.88671875" style="8" customWidth="1"/>
    <col min="3588" max="3588" width="6.6640625" style="8" customWidth="1"/>
    <col min="3589" max="3589" width="4.77734375" style="8" customWidth="1"/>
    <col min="3590" max="3590" width="5.109375" style="8" customWidth="1"/>
    <col min="3591" max="3591" width="5.77734375" style="8" customWidth="1"/>
    <col min="3592" max="3593" width="8.77734375" style="8" customWidth="1"/>
    <col min="3594" max="3594" width="6.77734375" style="8" customWidth="1"/>
    <col min="3595" max="3835" width="9" style="8"/>
    <col min="3836" max="3836" width="1.33203125" style="8" customWidth="1"/>
    <col min="3837" max="3837" width="3.77734375" style="8" customWidth="1"/>
    <col min="3838" max="3838" width="21.44140625" style="8" customWidth="1"/>
    <col min="3839" max="3839" width="9.109375" style="8" customWidth="1"/>
    <col min="3840" max="3840" width="10.88671875" style="8" customWidth="1"/>
    <col min="3841" max="3841" width="8.21875" style="8" customWidth="1"/>
    <col min="3842" max="3842" width="4.88671875" style="8" customWidth="1"/>
    <col min="3843" max="3843" width="12.88671875" style="8" customWidth="1"/>
    <col min="3844" max="3844" width="6.6640625" style="8" customWidth="1"/>
    <col min="3845" max="3845" width="4.77734375" style="8" customWidth="1"/>
    <col min="3846" max="3846" width="5.109375" style="8" customWidth="1"/>
    <col min="3847" max="3847" width="5.77734375" style="8" customWidth="1"/>
    <col min="3848" max="3849" width="8.77734375" style="8" customWidth="1"/>
    <col min="3850" max="3850" width="6.77734375" style="8" customWidth="1"/>
    <col min="3851" max="4091" width="9" style="8"/>
    <col min="4092" max="4092" width="1.33203125" style="8" customWidth="1"/>
    <col min="4093" max="4093" width="3.77734375" style="8" customWidth="1"/>
    <col min="4094" max="4094" width="21.44140625" style="8" customWidth="1"/>
    <col min="4095" max="4095" width="9.109375" style="8" customWidth="1"/>
    <col min="4096" max="4096" width="10.88671875" style="8" customWidth="1"/>
    <col min="4097" max="4097" width="8.21875" style="8" customWidth="1"/>
    <col min="4098" max="4098" width="4.88671875" style="8" customWidth="1"/>
    <col min="4099" max="4099" width="12.88671875" style="8" customWidth="1"/>
    <col min="4100" max="4100" width="6.6640625" style="8" customWidth="1"/>
    <col min="4101" max="4101" width="4.77734375" style="8" customWidth="1"/>
    <col min="4102" max="4102" width="5.109375" style="8" customWidth="1"/>
    <col min="4103" max="4103" width="5.77734375" style="8" customWidth="1"/>
    <col min="4104" max="4105" width="8.77734375" style="8" customWidth="1"/>
    <col min="4106" max="4106" width="6.77734375" style="8" customWidth="1"/>
    <col min="4107" max="4347" width="9" style="8"/>
    <col min="4348" max="4348" width="1.33203125" style="8" customWidth="1"/>
    <col min="4349" max="4349" width="3.77734375" style="8" customWidth="1"/>
    <col min="4350" max="4350" width="21.44140625" style="8" customWidth="1"/>
    <col min="4351" max="4351" width="9.109375" style="8" customWidth="1"/>
    <col min="4352" max="4352" width="10.88671875" style="8" customWidth="1"/>
    <col min="4353" max="4353" width="8.21875" style="8" customWidth="1"/>
    <col min="4354" max="4354" width="4.88671875" style="8" customWidth="1"/>
    <col min="4355" max="4355" width="12.88671875" style="8" customWidth="1"/>
    <col min="4356" max="4356" width="6.6640625" style="8" customWidth="1"/>
    <col min="4357" max="4357" width="4.77734375" style="8" customWidth="1"/>
    <col min="4358" max="4358" width="5.109375" style="8" customWidth="1"/>
    <col min="4359" max="4359" width="5.77734375" style="8" customWidth="1"/>
    <col min="4360" max="4361" width="8.77734375" style="8" customWidth="1"/>
    <col min="4362" max="4362" width="6.77734375" style="8" customWidth="1"/>
    <col min="4363" max="4603" width="9" style="8"/>
    <col min="4604" max="4604" width="1.33203125" style="8" customWidth="1"/>
    <col min="4605" max="4605" width="3.77734375" style="8" customWidth="1"/>
    <col min="4606" max="4606" width="21.44140625" style="8" customWidth="1"/>
    <col min="4607" max="4607" width="9.109375" style="8" customWidth="1"/>
    <col min="4608" max="4608" width="10.88671875" style="8" customWidth="1"/>
    <col min="4609" max="4609" width="8.21875" style="8" customWidth="1"/>
    <col min="4610" max="4610" width="4.88671875" style="8" customWidth="1"/>
    <col min="4611" max="4611" width="12.88671875" style="8" customWidth="1"/>
    <col min="4612" max="4612" width="6.6640625" style="8" customWidth="1"/>
    <col min="4613" max="4613" width="4.77734375" style="8" customWidth="1"/>
    <col min="4614" max="4614" width="5.109375" style="8" customWidth="1"/>
    <col min="4615" max="4615" width="5.77734375" style="8" customWidth="1"/>
    <col min="4616" max="4617" width="8.77734375" style="8" customWidth="1"/>
    <col min="4618" max="4618" width="6.77734375" style="8" customWidth="1"/>
    <col min="4619" max="4859" width="9" style="8"/>
    <col min="4860" max="4860" width="1.33203125" style="8" customWidth="1"/>
    <col min="4861" max="4861" width="3.77734375" style="8" customWidth="1"/>
    <col min="4862" max="4862" width="21.44140625" style="8" customWidth="1"/>
    <col min="4863" max="4863" width="9.109375" style="8" customWidth="1"/>
    <col min="4864" max="4864" width="10.88671875" style="8" customWidth="1"/>
    <col min="4865" max="4865" width="8.21875" style="8" customWidth="1"/>
    <col min="4866" max="4866" width="4.88671875" style="8" customWidth="1"/>
    <col min="4867" max="4867" width="12.88671875" style="8" customWidth="1"/>
    <col min="4868" max="4868" width="6.6640625" style="8" customWidth="1"/>
    <col min="4869" max="4869" width="4.77734375" style="8" customWidth="1"/>
    <col min="4870" max="4870" width="5.109375" style="8" customWidth="1"/>
    <col min="4871" max="4871" width="5.77734375" style="8" customWidth="1"/>
    <col min="4872" max="4873" width="8.77734375" style="8" customWidth="1"/>
    <col min="4874" max="4874" width="6.77734375" style="8" customWidth="1"/>
    <col min="4875" max="5115" width="9" style="8"/>
    <col min="5116" max="5116" width="1.33203125" style="8" customWidth="1"/>
    <col min="5117" max="5117" width="3.77734375" style="8" customWidth="1"/>
    <col min="5118" max="5118" width="21.44140625" style="8" customWidth="1"/>
    <col min="5119" max="5119" width="9.109375" style="8" customWidth="1"/>
    <col min="5120" max="5120" width="10.88671875" style="8" customWidth="1"/>
    <col min="5121" max="5121" width="8.21875" style="8" customWidth="1"/>
    <col min="5122" max="5122" width="4.88671875" style="8" customWidth="1"/>
    <col min="5123" max="5123" width="12.88671875" style="8" customWidth="1"/>
    <col min="5124" max="5124" width="6.6640625" style="8" customWidth="1"/>
    <col min="5125" max="5125" width="4.77734375" style="8" customWidth="1"/>
    <col min="5126" max="5126" width="5.109375" style="8" customWidth="1"/>
    <col min="5127" max="5127" width="5.77734375" style="8" customWidth="1"/>
    <col min="5128" max="5129" width="8.77734375" style="8" customWidth="1"/>
    <col min="5130" max="5130" width="6.77734375" style="8" customWidth="1"/>
    <col min="5131" max="5371" width="9" style="8"/>
    <col min="5372" max="5372" width="1.33203125" style="8" customWidth="1"/>
    <col min="5373" max="5373" width="3.77734375" style="8" customWidth="1"/>
    <col min="5374" max="5374" width="21.44140625" style="8" customWidth="1"/>
    <col min="5375" max="5375" width="9.109375" style="8" customWidth="1"/>
    <col min="5376" max="5376" width="10.88671875" style="8" customWidth="1"/>
    <col min="5377" max="5377" width="8.21875" style="8" customWidth="1"/>
    <col min="5378" max="5378" width="4.88671875" style="8" customWidth="1"/>
    <col min="5379" max="5379" width="12.88671875" style="8" customWidth="1"/>
    <col min="5380" max="5380" width="6.6640625" style="8" customWidth="1"/>
    <col min="5381" max="5381" width="4.77734375" style="8" customWidth="1"/>
    <col min="5382" max="5382" width="5.109375" style="8" customWidth="1"/>
    <col min="5383" max="5383" width="5.77734375" style="8" customWidth="1"/>
    <col min="5384" max="5385" width="8.77734375" style="8" customWidth="1"/>
    <col min="5386" max="5386" width="6.77734375" style="8" customWidth="1"/>
    <col min="5387" max="5627" width="9" style="8"/>
    <col min="5628" max="5628" width="1.33203125" style="8" customWidth="1"/>
    <col min="5629" max="5629" width="3.77734375" style="8" customWidth="1"/>
    <col min="5630" max="5630" width="21.44140625" style="8" customWidth="1"/>
    <col min="5631" max="5631" width="9.109375" style="8" customWidth="1"/>
    <col min="5632" max="5632" width="10.88671875" style="8" customWidth="1"/>
    <col min="5633" max="5633" width="8.21875" style="8" customWidth="1"/>
    <col min="5634" max="5634" width="4.88671875" style="8" customWidth="1"/>
    <col min="5635" max="5635" width="12.88671875" style="8" customWidth="1"/>
    <col min="5636" max="5636" width="6.6640625" style="8" customWidth="1"/>
    <col min="5637" max="5637" width="4.77734375" style="8" customWidth="1"/>
    <col min="5638" max="5638" width="5.109375" style="8" customWidth="1"/>
    <col min="5639" max="5639" width="5.77734375" style="8" customWidth="1"/>
    <col min="5640" max="5641" width="8.77734375" style="8" customWidth="1"/>
    <col min="5642" max="5642" width="6.77734375" style="8" customWidth="1"/>
    <col min="5643" max="5883" width="9" style="8"/>
    <col min="5884" max="5884" width="1.33203125" style="8" customWidth="1"/>
    <col min="5885" max="5885" width="3.77734375" style="8" customWidth="1"/>
    <col min="5886" max="5886" width="21.44140625" style="8" customWidth="1"/>
    <col min="5887" max="5887" width="9.109375" style="8" customWidth="1"/>
    <col min="5888" max="5888" width="10.88671875" style="8" customWidth="1"/>
    <col min="5889" max="5889" width="8.21875" style="8" customWidth="1"/>
    <col min="5890" max="5890" width="4.88671875" style="8" customWidth="1"/>
    <col min="5891" max="5891" width="12.88671875" style="8" customWidth="1"/>
    <col min="5892" max="5892" width="6.6640625" style="8" customWidth="1"/>
    <col min="5893" max="5893" width="4.77734375" style="8" customWidth="1"/>
    <col min="5894" max="5894" width="5.109375" style="8" customWidth="1"/>
    <col min="5895" max="5895" width="5.77734375" style="8" customWidth="1"/>
    <col min="5896" max="5897" width="8.77734375" style="8" customWidth="1"/>
    <col min="5898" max="5898" width="6.77734375" style="8" customWidth="1"/>
    <col min="5899" max="6139" width="9" style="8"/>
    <col min="6140" max="6140" width="1.33203125" style="8" customWidth="1"/>
    <col min="6141" max="6141" width="3.77734375" style="8" customWidth="1"/>
    <col min="6142" max="6142" width="21.44140625" style="8" customWidth="1"/>
    <col min="6143" max="6143" width="9.109375" style="8" customWidth="1"/>
    <col min="6144" max="6144" width="10.88671875" style="8" customWidth="1"/>
    <col min="6145" max="6145" width="8.21875" style="8" customWidth="1"/>
    <col min="6146" max="6146" width="4.88671875" style="8" customWidth="1"/>
    <col min="6147" max="6147" width="12.88671875" style="8" customWidth="1"/>
    <col min="6148" max="6148" width="6.6640625" style="8" customWidth="1"/>
    <col min="6149" max="6149" width="4.77734375" style="8" customWidth="1"/>
    <col min="6150" max="6150" width="5.109375" style="8" customWidth="1"/>
    <col min="6151" max="6151" width="5.77734375" style="8" customWidth="1"/>
    <col min="6152" max="6153" width="8.77734375" style="8" customWidth="1"/>
    <col min="6154" max="6154" width="6.77734375" style="8" customWidth="1"/>
    <col min="6155" max="6395" width="9" style="8"/>
    <col min="6396" max="6396" width="1.33203125" style="8" customWidth="1"/>
    <col min="6397" max="6397" width="3.77734375" style="8" customWidth="1"/>
    <col min="6398" max="6398" width="21.44140625" style="8" customWidth="1"/>
    <col min="6399" max="6399" width="9.109375" style="8" customWidth="1"/>
    <col min="6400" max="6400" width="10.88671875" style="8" customWidth="1"/>
    <col min="6401" max="6401" width="8.21875" style="8" customWidth="1"/>
    <col min="6402" max="6402" width="4.88671875" style="8" customWidth="1"/>
    <col min="6403" max="6403" width="12.88671875" style="8" customWidth="1"/>
    <col min="6404" max="6404" width="6.6640625" style="8" customWidth="1"/>
    <col min="6405" max="6405" width="4.77734375" style="8" customWidth="1"/>
    <col min="6406" max="6406" width="5.109375" style="8" customWidth="1"/>
    <col min="6407" max="6407" width="5.77734375" style="8" customWidth="1"/>
    <col min="6408" max="6409" width="8.77734375" style="8" customWidth="1"/>
    <col min="6410" max="6410" width="6.77734375" style="8" customWidth="1"/>
    <col min="6411" max="6651" width="9" style="8"/>
    <col min="6652" max="6652" width="1.33203125" style="8" customWidth="1"/>
    <col min="6653" max="6653" width="3.77734375" style="8" customWidth="1"/>
    <col min="6654" max="6654" width="21.44140625" style="8" customWidth="1"/>
    <col min="6655" max="6655" width="9.109375" style="8" customWidth="1"/>
    <col min="6656" max="6656" width="10.88671875" style="8" customWidth="1"/>
    <col min="6657" max="6657" width="8.21875" style="8" customWidth="1"/>
    <col min="6658" max="6658" width="4.88671875" style="8" customWidth="1"/>
    <col min="6659" max="6659" width="12.88671875" style="8" customWidth="1"/>
    <col min="6660" max="6660" width="6.6640625" style="8" customWidth="1"/>
    <col min="6661" max="6661" width="4.77734375" style="8" customWidth="1"/>
    <col min="6662" max="6662" width="5.109375" style="8" customWidth="1"/>
    <col min="6663" max="6663" width="5.77734375" style="8" customWidth="1"/>
    <col min="6664" max="6665" width="8.77734375" style="8" customWidth="1"/>
    <col min="6666" max="6666" width="6.77734375" style="8" customWidth="1"/>
    <col min="6667" max="6907" width="9" style="8"/>
    <col min="6908" max="6908" width="1.33203125" style="8" customWidth="1"/>
    <col min="6909" max="6909" width="3.77734375" style="8" customWidth="1"/>
    <col min="6910" max="6910" width="21.44140625" style="8" customWidth="1"/>
    <col min="6911" max="6911" width="9.109375" style="8" customWidth="1"/>
    <col min="6912" max="6912" width="10.88671875" style="8" customWidth="1"/>
    <col min="6913" max="6913" width="8.21875" style="8" customWidth="1"/>
    <col min="6914" max="6914" width="4.88671875" style="8" customWidth="1"/>
    <col min="6915" max="6915" width="12.88671875" style="8" customWidth="1"/>
    <col min="6916" max="6916" width="6.6640625" style="8" customWidth="1"/>
    <col min="6917" max="6917" width="4.77734375" style="8" customWidth="1"/>
    <col min="6918" max="6918" width="5.109375" style="8" customWidth="1"/>
    <col min="6919" max="6919" width="5.77734375" style="8" customWidth="1"/>
    <col min="6920" max="6921" width="8.77734375" style="8" customWidth="1"/>
    <col min="6922" max="6922" width="6.77734375" style="8" customWidth="1"/>
    <col min="6923" max="7163" width="9" style="8"/>
    <col min="7164" max="7164" width="1.33203125" style="8" customWidth="1"/>
    <col min="7165" max="7165" width="3.77734375" style="8" customWidth="1"/>
    <col min="7166" max="7166" width="21.44140625" style="8" customWidth="1"/>
    <col min="7167" max="7167" width="9.109375" style="8" customWidth="1"/>
    <col min="7168" max="7168" width="10.88671875" style="8" customWidth="1"/>
    <col min="7169" max="7169" width="8.21875" style="8" customWidth="1"/>
    <col min="7170" max="7170" width="4.88671875" style="8" customWidth="1"/>
    <col min="7171" max="7171" width="12.88671875" style="8" customWidth="1"/>
    <col min="7172" max="7172" width="6.6640625" style="8" customWidth="1"/>
    <col min="7173" max="7173" width="4.77734375" style="8" customWidth="1"/>
    <col min="7174" max="7174" width="5.109375" style="8" customWidth="1"/>
    <col min="7175" max="7175" width="5.77734375" style="8" customWidth="1"/>
    <col min="7176" max="7177" width="8.77734375" style="8" customWidth="1"/>
    <col min="7178" max="7178" width="6.77734375" style="8" customWidth="1"/>
    <col min="7179" max="7419" width="9" style="8"/>
    <col min="7420" max="7420" width="1.33203125" style="8" customWidth="1"/>
    <col min="7421" max="7421" width="3.77734375" style="8" customWidth="1"/>
    <col min="7422" max="7422" width="21.44140625" style="8" customWidth="1"/>
    <col min="7423" max="7423" width="9.109375" style="8" customWidth="1"/>
    <col min="7424" max="7424" width="10.88671875" style="8" customWidth="1"/>
    <col min="7425" max="7425" width="8.21875" style="8" customWidth="1"/>
    <col min="7426" max="7426" width="4.88671875" style="8" customWidth="1"/>
    <col min="7427" max="7427" width="12.88671875" style="8" customWidth="1"/>
    <col min="7428" max="7428" width="6.6640625" style="8" customWidth="1"/>
    <col min="7429" max="7429" width="4.77734375" style="8" customWidth="1"/>
    <col min="7430" max="7430" width="5.109375" style="8" customWidth="1"/>
    <col min="7431" max="7431" width="5.77734375" style="8" customWidth="1"/>
    <col min="7432" max="7433" width="8.77734375" style="8" customWidth="1"/>
    <col min="7434" max="7434" width="6.77734375" style="8" customWidth="1"/>
    <col min="7435" max="7675" width="9" style="8"/>
    <col min="7676" max="7676" width="1.33203125" style="8" customWidth="1"/>
    <col min="7677" max="7677" width="3.77734375" style="8" customWidth="1"/>
    <col min="7678" max="7678" width="21.44140625" style="8" customWidth="1"/>
    <col min="7679" max="7679" width="9.109375" style="8" customWidth="1"/>
    <col min="7680" max="7680" width="10.88671875" style="8" customWidth="1"/>
    <col min="7681" max="7681" width="8.21875" style="8" customWidth="1"/>
    <col min="7682" max="7682" width="4.88671875" style="8" customWidth="1"/>
    <col min="7683" max="7683" width="12.88671875" style="8" customWidth="1"/>
    <col min="7684" max="7684" width="6.6640625" style="8" customWidth="1"/>
    <col min="7685" max="7685" width="4.77734375" style="8" customWidth="1"/>
    <col min="7686" max="7686" width="5.109375" style="8" customWidth="1"/>
    <col min="7687" max="7687" width="5.77734375" style="8" customWidth="1"/>
    <col min="7688" max="7689" width="8.77734375" style="8" customWidth="1"/>
    <col min="7690" max="7690" width="6.77734375" style="8" customWidth="1"/>
    <col min="7691" max="7931" width="9" style="8"/>
    <col min="7932" max="7932" width="1.33203125" style="8" customWidth="1"/>
    <col min="7933" max="7933" width="3.77734375" style="8" customWidth="1"/>
    <col min="7934" max="7934" width="21.44140625" style="8" customWidth="1"/>
    <col min="7935" max="7935" width="9.109375" style="8" customWidth="1"/>
    <col min="7936" max="7936" width="10.88671875" style="8" customWidth="1"/>
    <col min="7937" max="7937" width="8.21875" style="8" customWidth="1"/>
    <col min="7938" max="7938" width="4.88671875" style="8" customWidth="1"/>
    <col min="7939" max="7939" width="12.88671875" style="8" customWidth="1"/>
    <col min="7940" max="7940" width="6.6640625" style="8" customWidth="1"/>
    <col min="7941" max="7941" width="4.77734375" style="8" customWidth="1"/>
    <col min="7942" max="7942" width="5.109375" style="8" customWidth="1"/>
    <col min="7943" max="7943" width="5.77734375" style="8" customWidth="1"/>
    <col min="7944" max="7945" width="8.77734375" style="8" customWidth="1"/>
    <col min="7946" max="7946" width="6.77734375" style="8" customWidth="1"/>
    <col min="7947" max="8187" width="9" style="8"/>
    <col min="8188" max="8188" width="1.33203125" style="8" customWidth="1"/>
    <col min="8189" max="8189" width="3.77734375" style="8" customWidth="1"/>
    <col min="8190" max="8190" width="21.44140625" style="8" customWidth="1"/>
    <col min="8191" max="8191" width="9.109375" style="8" customWidth="1"/>
    <col min="8192" max="8192" width="10.88671875" style="8" customWidth="1"/>
    <col min="8193" max="8193" width="8.21875" style="8" customWidth="1"/>
    <col min="8194" max="8194" width="4.88671875" style="8" customWidth="1"/>
    <col min="8195" max="8195" width="12.88671875" style="8" customWidth="1"/>
    <col min="8196" max="8196" width="6.6640625" style="8" customWidth="1"/>
    <col min="8197" max="8197" width="4.77734375" style="8" customWidth="1"/>
    <col min="8198" max="8198" width="5.109375" style="8" customWidth="1"/>
    <col min="8199" max="8199" width="5.77734375" style="8" customWidth="1"/>
    <col min="8200" max="8201" width="8.77734375" style="8" customWidth="1"/>
    <col min="8202" max="8202" width="6.77734375" style="8" customWidth="1"/>
    <col min="8203" max="8443" width="9" style="8"/>
    <col min="8444" max="8444" width="1.33203125" style="8" customWidth="1"/>
    <col min="8445" max="8445" width="3.77734375" style="8" customWidth="1"/>
    <col min="8446" max="8446" width="21.44140625" style="8" customWidth="1"/>
    <col min="8447" max="8447" width="9.109375" style="8" customWidth="1"/>
    <col min="8448" max="8448" width="10.88671875" style="8" customWidth="1"/>
    <col min="8449" max="8449" width="8.21875" style="8" customWidth="1"/>
    <col min="8450" max="8450" width="4.88671875" style="8" customWidth="1"/>
    <col min="8451" max="8451" width="12.88671875" style="8" customWidth="1"/>
    <col min="8452" max="8452" width="6.6640625" style="8" customWidth="1"/>
    <col min="8453" max="8453" width="4.77734375" style="8" customWidth="1"/>
    <col min="8454" max="8454" width="5.109375" style="8" customWidth="1"/>
    <col min="8455" max="8455" width="5.77734375" style="8" customWidth="1"/>
    <col min="8456" max="8457" width="8.77734375" style="8" customWidth="1"/>
    <col min="8458" max="8458" width="6.77734375" style="8" customWidth="1"/>
    <col min="8459" max="8699" width="9" style="8"/>
    <col min="8700" max="8700" width="1.33203125" style="8" customWidth="1"/>
    <col min="8701" max="8701" width="3.77734375" style="8" customWidth="1"/>
    <col min="8702" max="8702" width="21.44140625" style="8" customWidth="1"/>
    <col min="8703" max="8703" width="9.109375" style="8" customWidth="1"/>
    <col min="8704" max="8704" width="10.88671875" style="8" customWidth="1"/>
    <col min="8705" max="8705" width="8.21875" style="8" customWidth="1"/>
    <col min="8706" max="8706" width="4.88671875" style="8" customWidth="1"/>
    <col min="8707" max="8707" width="12.88671875" style="8" customWidth="1"/>
    <col min="8708" max="8708" width="6.6640625" style="8" customWidth="1"/>
    <col min="8709" max="8709" width="4.77734375" style="8" customWidth="1"/>
    <col min="8710" max="8710" width="5.109375" style="8" customWidth="1"/>
    <col min="8711" max="8711" width="5.77734375" style="8" customWidth="1"/>
    <col min="8712" max="8713" width="8.77734375" style="8" customWidth="1"/>
    <col min="8714" max="8714" width="6.77734375" style="8" customWidth="1"/>
    <col min="8715" max="8955" width="9" style="8"/>
    <col min="8956" max="8956" width="1.33203125" style="8" customWidth="1"/>
    <col min="8957" max="8957" width="3.77734375" style="8" customWidth="1"/>
    <col min="8958" max="8958" width="21.44140625" style="8" customWidth="1"/>
    <col min="8959" max="8959" width="9.109375" style="8" customWidth="1"/>
    <col min="8960" max="8960" width="10.88671875" style="8" customWidth="1"/>
    <col min="8961" max="8961" width="8.21875" style="8" customWidth="1"/>
    <col min="8962" max="8962" width="4.88671875" style="8" customWidth="1"/>
    <col min="8963" max="8963" width="12.88671875" style="8" customWidth="1"/>
    <col min="8964" max="8964" width="6.6640625" style="8" customWidth="1"/>
    <col min="8965" max="8965" width="4.77734375" style="8" customWidth="1"/>
    <col min="8966" max="8966" width="5.109375" style="8" customWidth="1"/>
    <col min="8967" max="8967" width="5.77734375" style="8" customWidth="1"/>
    <col min="8968" max="8969" width="8.77734375" style="8" customWidth="1"/>
    <col min="8970" max="8970" width="6.77734375" style="8" customWidth="1"/>
    <col min="8971" max="9211" width="9" style="8"/>
    <col min="9212" max="9212" width="1.33203125" style="8" customWidth="1"/>
    <col min="9213" max="9213" width="3.77734375" style="8" customWidth="1"/>
    <col min="9214" max="9214" width="21.44140625" style="8" customWidth="1"/>
    <col min="9215" max="9215" width="9.109375" style="8" customWidth="1"/>
    <col min="9216" max="9216" width="10.88671875" style="8" customWidth="1"/>
    <col min="9217" max="9217" width="8.21875" style="8" customWidth="1"/>
    <col min="9218" max="9218" width="4.88671875" style="8" customWidth="1"/>
    <col min="9219" max="9219" width="12.88671875" style="8" customWidth="1"/>
    <col min="9220" max="9220" width="6.6640625" style="8" customWidth="1"/>
    <col min="9221" max="9221" width="4.77734375" style="8" customWidth="1"/>
    <col min="9222" max="9222" width="5.109375" style="8" customWidth="1"/>
    <col min="9223" max="9223" width="5.77734375" style="8" customWidth="1"/>
    <col min="9224" max="9225" width="8.77734375" style="8" customWidth="1"/>
    <col min="9226" max="9226" width="6.77734375" style="8" customWidth="1"/>
    <col min="9227" max="9467" width="9" style="8"/>
    <col min="9468" max="9468" width="1.33203125" style="8" customWidth="1"/>
    <col min="9469" max="9469" width="3.77734375" style="8" customWidth="1"/>
    <col min="9470" max="9470" width="21.44140625" style="8" customWidth="1"/>
    <col min="9471" max="9471" width="9.109375" style="8" customWidth="1"/>
    <col min="9472" max="9472" width="10.88671875" style="8" customWidth="1"/>
    <col min="9473" max="9473" width="8.21875" style="8" customWidth="1"/>
    <col min="9474" max="9474" width="4.88671875" style="8" customWidth="1"/>
    <col min="9475" max="9475" width="12.88671875" style="8" customWidth="1"/>
    <col min="9476" max="9476" width="6.6640625" style="8" customWidth="1"/>
    <col min="9477" max="9477" width="4.77734375" style="8" customWidth="1"/>
    <col min="9478" max="9478" width="5.109375" style="8" customWidth="1"/>
    <col min="9479" max="9479" width="5.77734375" style="8" customWidth="1"/>
    <col min="9480" max="9481" width="8.77734375" style="8" customWidth="1"/>
    <col min="9482" max="9482" width="6.77734375" style="8" customWidth="1"/>
    <col min="9483" max="9723" width="9" style="8"/>
    <col min="9724" max="9724" width="1.33203125" style="8" customWidth="1"/>
    <col min="9725" max="9725" width="3.77734375" style="8" customWidth="1"/>
    <col min="9726" max="9726" width="21.44140625" style="8" customWidth="1"/>
    <col min="9727" max="9727" width="9.109375" style="8" customWidth="1"/>
    <col min="9728" max="9728" width="10.88671875" style="8" customWidth="1"/>
    <col min="9729" max="9729" width="8.21875" style="8" customWidth="1"/>
    <col min="9730" max="9730" width="4.88671875" style="8" customWidth="1"/>
    <col min="9731" max="9731" width="12.88671875" style="8" customWidth="1"/>
    <col min="9732" max="9732" width="6.6640625" style="8" customWidth="1"/>
    <col min="9733" max="9733" width="4.77734375" style="8" customWidth="1"/>
    <col min="9734" max="9734" width="5.109375" style="8" customWidth="1"/>
    <col min="9735" max="9735" width="5.77734375" style="8" customWidth="1"/>
    <col min="9736" max="9737" width="8.77734375" style="8" customWidth="1"/>
    <col min="9738" max="9738" width="6.77734375" style="8" customWidth="1"/>
    <col min="9739" max="9979" width="9" style="8"/>
    <col min="9980" max="9980" width="1.33203125" style="8" customWidth="1"/>
    <col min="9981" max="9981" width="3.77734375" style="8" customWidth="1"/>
    <col min="9982" max="9982" width="21.44140625" style="8" customWidth="1"/>
    <col min="9983" max="9983" width="9.109375" style="8" customWidth="1"/>
    <col min="9984" max="9984" width="10.88671875" style="8" customWidth="1"/>
    <col min="9985" max="9985" width="8.21875" style="8" customWidth="1"/>
    <col min="9986" max="9986" width="4.88671875" style="8" customWidth="1"/>
    <col min="9987" max="9987" width="12.88671875" style="8" customWidth="1"/>
    <col min="9988" max="9988" width="6.6640625" style="8" customWidth="1"/>
    <col min="9989" max="9989" width="4.77734375" style="8" customWidth="1"/>
    <col min="9990" max="9990" width="5.109375" style="8" customWidth="1"/>
    <col min="9991" max="9991" width="5.77734375" style="8" customWidth="1"/>
    <col min="9992" max="9993" width="8.77734375" style="8" customWidth="1"/>
    <col min="9994" max="9994" width="6.77734375" style="8" customWidth="1"/>
    <col min="9995" max="10235" width="9" style="8"/>
    <col min="10236" max="10236" width="1.33203125" style="8" customWidth="1"/>
    <col min="10237" max="10237" width="3.77734375" style="8" customWidth="1"/>
    <col min="10238" max="10238" width="21.44140625" style="8" customWidth="1"/>
    <col min="10239" max="10239" width="9.109375" style="8" customWidth="1"/>
    <col min="10240" max="10240" width="10.88671875" style="8" customWidth="1"/>
    <col min="10241" max="10241" width="8.21875" style="8" customWidth="1"/>
    <col min="10242" max="10242" width="4.88671875" style="8" customWidth="1"/>
    <col min="10243" max="10243" width="12.88671875" style="8" customWidth="1"/>
    <col min="10244" max="10244" width="6.6640625" style="8" customWidth="1"/>
    <col min="10245" max="10245" width="4.77734375" style="8" customWidth="1"/>
    <col min="10246" max="10246" width="5.109375" style="8" customWidth="1"/>
    <col min="10247" max="10247" width="5.77734375" style="8" customWidth="1"/>
    <col min="10248" max="10249" width="8.77734375" style="8" customWidth="1"/>
    <col min="10250" max="10250" width="6.77734375" style="8" customWidth="1"/>
    <col min="10251" max="10491" width="9" style="8"/>
    <col min="10492" max="10492" width="1.33203125" style="8" customWidth="1"/>
    <col min="10493" max="10493" width="3.77734375" style="8" customWidth="1"/>
    <col min="10494" max="10494" width="21.44140625" style="8" customWidth="1"/>
    <col min="10495" max="10495" width="9.109375" style="8" customWidth="1"/>
    <col min="10496" max="10496" width="10.88671875" style="8" customWidth="1"/>
    <col min="10497" max="10497" width="8.21875" style="8" customWidth="1"/>
    <col min="10498" max="10498" width="4.88671875" style="8" customWidth="1"/>
    <col min="10499" max="10499" width="12.88671875" style="8" customWidth="1"/>
    <col min="10500" max="10500" width="6.6640625" style="8" customWidth="1"/>
    <col min="10501" max="10501" width="4.77734375" style="8" customWidth="1"/>
    <col min="10502" max="10502" width="5.109375" style="8" customWidth="1"/>
    <col min="10503" max="10503" width="5.77734375" style="8" customWidth="1"/>
    <col min="10504" max="10505" width="8.77734375" style="8" customWidth="1"/>
    <col min="10506" max="10506" width="6.77734375" style="8" customWidth="1"/>
    <col min="10507" max="10747" width="9" style="8"/>
    <col min="10748" max="10748" width="1.33203125" style="8" customWidth="1"/>
    <col min="10749" max="10749" width="3.77734375" style="8" customWidth="1"/>
    <col min="10750" max="10750" width="21.44140625" style="8" customWidth="1"/>
    <col min="10751" max="10751" width="9.109375" style="8" customWidth="1"/>
    <col min="10752" max="10752" width="10.88671875" style="8" customWidth="1"/>
    <col min="10753" max="10753" width="8.21875" style="8" customWidth="1"/>
    <col min="10754" max="10754" width="4.88671875" style="8" customWidth="1"/>
    <col min="10755" max="10755" width="12.88671875" style="8" customWidth="1"/>
    <col min="10756" max="10756" width="6.6640625" style="8" customWidth="1"/>
    <col min="10757" max="10757" width="4.77734375" style="8" customWidth="1"/>
    <col min="10758" max="10758" width="5.109375" style="8" customWidth="1"/>
    <col min="10759" max="10759" width="5.77734375" style="8" customWidth="1"/>
    <col min="10760" max="10761" width="8.77734375" style="8" customWidth="1"/>
    <col min="10762" max="10762" width="6.77734375" style="8" customWidth="1"/>
    <col min="10763" max="11003" width="9" style="8"/>
    <col min="11004" max="11004" width="1.33203125" style="8" customWidth="1"/>
    <col min="11005" max="11005" width="3.77734375" style="8" customWidth="1"/>
    <col min="11006" max="11006" width="21.44140625" style="8" customWidth="1"/>
    <col min="11007" max="11007" width="9.109375" style="8" customWidth="1"/>
    <col min="11008" max="11008" width="10.88671875" style="8" customWidth="1"/>
    <col min="11009" max="11009" width="8.21875" style="8" customWidth="1"/>
    <col min="11010" max="11010" width="4.88671875" style="8" customWidth="1"/>
    <col min="11011" max="11011" width="12.88671875" style="8" customWidth="1"/>
    <col min="11012" max="11012" width="6.6640625" style="8" customWidth="1"/>
    <col min="11013" max="11013" width="4.77734375" style="8" customWidth="1"/>
    <col min="11014" max="11014" width="5.109375" style="8" customWidth="1"/>
    <col min="11015" max="11015" width="5.77734375" style="8" customWidth="1"/>
    <col min="11016" max="11017" width="8.77734375" style="8" customWidth="1"/>
    <col min="11018" max="11018" width="6.77734375" style="8" customWidth="1"/>
    <col min="11019" max="11259" width="9" style="8"/>
    <col min="11260" max="11260" width="1.33203125" style="8" customWidth="1"/>
    <col min="11261" max="11261" width="3.77734375" style="8" customWidth="1"/>
    <col min="11262" max="11262" width="21.44140625" style="8" customWidth="1"/>
    <col min="11263" max="11263" width="9.109375" style="8" customWidth="1"/>
    <col min="11264" max="11264" width="10.88671875" style="8" customWidth="1"/>
    <col min="11265" max="11265" width="8.21875" style="8" customWidth="1"/>
    <col min="11266" max="11266" width="4.88671875" style="8" customWidth="1"/>
    <col min="11267" max="11267" width="12.88671875" style="8" customWidth="1"/>
    <col min="11268" max="11268" width="6.6640625" style="8" customWidth="1"/>
    <col min="11269" max="11269" width="4.77734375" style="8" customWidth="1"/>
    <col min="11270" max="11270" width="5.109375" style="8" customWidth="1"/>
    <col min="11271" max="11271" width="5.77734375" style="8" customWidth="1"/>
    <col min="11272" max="11273" width="8.77734375" style="8" customWidth="1"/>
    <col min="11274" max="11274" width="6.77734375" style="8" customWidth="1"/>
    <col min="11275" max="11515" width="9" style="8"/>
    <col min="11516" max="11516" width="1.33203125" style="8" customWidth="1"/>
    <col min="11517" max="11517" width="3.77734375" style="8" customWidth="1"/>
    <col min="11518" max="11518" width="21.44140625" style="8" customWidth="1"/>
    <col min="11519" max="11519" width="9.109375" style="8" customWidth="1"/>
    <col min="11520" max="11520" width="10.88671875" style="8" customWidth="1"/>
    <col min="11521" max="11521" width="8.21875" style="8" customWidth="1"/>
    <col min="11522" max="11522" width="4.88671875" style="8" customWidth="1"/>
    <col min="11523" max="11523" width="12.88671875" style="8" customWidth="1"/>
    <col min="11524" max="11524" width="6.6640625" style="8" customWidth="1"/>
    <col min="11525" max="11525" width="4.77734375" style="8" customWidth="1"/>
    <col min="11526" max="11526" width="5.109375" style="8" customWidth="1"/>
    <col min="11527" max="11527" width="5.77734375" style="8" customWidth="1"/>
    <col min="11528" max="11529" width="8.77734375" style="8" customWidth="1"/>
    <col min="11530" max="11530" width="6.77734375" style="8" customWidth="1"/>
    <col min="11531" max="11771" width="9" style="8"/>
    <col min="11772" max="11772" width="1.33203125" style="8" customWidth="1"/>
    <col min="11773" max="11773" width="3.77734375" style="8" customWidth="1"/>
    <col min="11774" max="11774" width="21.44140625" style="8" customWidth="1"/>
    <col min="11775" max="11775" width="9.109375" style="8" customWidth="1"/>
    <col min="11776" max="11776" width="10.88671875" style="8" customWidth="1"/>
    <col min="11777" max="11777" width="8.21875" style="8" customWidth="1"/>
    <col min="11778" max="11778" width="4.88671875" style="8" customWidth="1"/>
    <col min="11779" max="11779" width="12.88671875" style="8" customWidth="1"/>
    <col min="11780" max="11780" width="6.6640625" style="8" customWidth="1"/>
    <col min="11781" max="11781" width="4.77734375" style="8" customWidth="1"/>
    <col min="11782" max="11782" width="5.109375" style="8" customWidth="1"/>
    <col min="11783" max="11783" width="5.77734375" style="8" customWidth="1"/>
    <col min="11784" max="11785" width="8.77734375" style="8" customWidth="1"/>
    <col min="11786" max="11786" width="6.77734375" style="8" customWidth="1"/>
    <col min="11787" max="12027" width="9" style="8"/>
    <col min="12028" max="12028" width="1.33203125" style="8" customWidth="1"/>
    <col min="12029" max="12029" width="3.77734375" style="8" customWidth="1"/>
    <col min="12030" max="12030" width="21.44140625" style="8" customWidth="1"/>
    <col min="12031" max="12031" width="9.109375" style="8" customWidth="1"/>
    <col min="12032" max="12032" width="10.88671875" style="8" customWidth="1"/>
    <col min="12033" max="12033" width="8.21875" style="8" customWidth="1"/>
    <col min="12034" max="12034" width="4.88671875" style="8" customWidth="1"/>
    <col min="12035" max="12035" width="12.88671875" style="8" customWidth="1"/>
    <col min="12036" max="12036" width="6.6640625" style="8" customWidth="1"/>
    <col min="12037" max="12037" width="4.77734375" style="8" customWidth="1"/>
    <col min="12038" max="12038" width="5.109375" style="8" customWidth="1"/>
    <col min="12039" max="12039" width="5.77734375" style="8" customWidth="1"/>
    <col min="12040" max="12041" width="8.77734375" style="8" customWidth="1"/>
    <col min="12042" max="12042" width="6.77734375" style="8" customWidth="1"/>
    <col min="12043" max="12283" width="9" style="8"/>
    <col min="12284" max="12284" width="1.33203125" style="8" customWidth="1"/>
    <col min="12285" max="12285" width="3.77734375" style="8" customWidth="1"/>
    <col min="12286" max="12286" width="21.44140625" style="8" customWidth="1"/>
    <col min="12287" max="12287" width="9.109375" style="8" customWidth="1"/>
    <col min="12288" max="12288" width="10.88671875" style="8" customWidth="1"/>
    <col min="12289" max="12289" width="8.21875" style="8" customWidth="1"/>
    <col min="12290" max="12290" width="4.88671875" style="8" customWidth="1"/>
    <col min="12291" max="12291" width="12.88671875" style="8" customWidth="1"/>
    <col min="12292" max="12292" width="6.6640625" style="8" customWidth="1"/>
    <col min="12293" max="12293" width="4.77734375" style="8" customWidth="1"/>
    <col min="12294" max="12294" width="5.109375" style="8" customWidth="1"/>
    <col min="12295" max="12295" width="5.77734375" style="8" customWidth="1"/>
    <col min="12296" max="12297" width="8.77734375" style="8" customWidth="1"/>
    <col min="12298" max="12298" width="6.77734375" style="8" customWidth="1"/>
    <col min="12299" max="12539" width="9" style="8"/>
    <col min="12540" max="12540" width="1.33203125" style="8" customWidth="1"/>
    <col min="12541" max="12541" width="3.77734375" style="8" customWidth="1"/>
    <col min="12542" max="12542" width="21.44140625" style="8" customWidth="1"/>
    <col min="12543" max="12543" width="9.109375" style="8" customWidth="1"/>
    <col min="12544" max="12544" width="10.88671875" style="8" customWidth="1"/>
    <col min="12545" max="12545" width="8.21875" style="8" customWidth="1"/>
    <col min="12546" max="12546" width="4.88671875" style="8" customWidth="1"/>
    <col min="12547" max="12547" width="12.88671875" style="8" customWidth="1"/>
    <col min="12548" max="12548" width="6.6640625" style="8" customWidth="1"/>
    <col min="12549" max="12549" width="4.77734375" style="8" customWidth="1"/>
    <col min="12550" max="12550" width="5.109375" style="8" customWidth="1"/>
    <col min="12551" max="12551" width="5.77734375" style="8" customWidth="1"/>
    <col min="12552" max="12553" width="8.77734375" style="8" customWidth="1"/>
    <col min="12554" max="12554" width="6.77734375" style="8" customWidth="1"/>
    <col min="12555" max="12795" width="9" style="8"/>
    <col min="12796" max="12796" width="1.33203125" style="8" customWidth="1"/>
    <col min="12797" max="12797" width="3.77734375" style="8" customWidth="1"/>
    <col min="12798" max="12798" width="21.44140625" style="8" customWidth="1"/>
    <col min="12799" max="12799" width="9.109375" style="8" customWidth="1"/>
    <col min="12800" max="12800" width="10.88671875" style="8" customWidth="1"/>
    <col min="12801" max="12801" width="8.21875" style="8" customWidth="1"/>
    <col min="12802" max="12802" width="4.88671875" style="8" customWidth="1"/>
    <col min="12803" max="12803" width="12.88671875" style="8" customWidth="1"/>
    <col min="12804" max="12804" width="6.6640625" style="8" customWidth="1"/>
    <col min="12805" max="12805" width="4.77734375" style="8" customWidth="1"/>
    <col min="12806" max="12806" width="5.109375" style="8" customWidth="1"/>
    <col min="12807" max="12807" width="5.77734375" style="8" customWidth="1"/>
    <col min="12808" max="12809" width="8.77734375" style="8" customWidth="1"/>
    <col min="12810" max="12810" width="6.77734375" style="8" customWidth="1"/>
    <col min="12811" max="13051" width="9" style="8"/>
    <col min="13052" max="13052" width="1.33203125" style="8" customWidth="1"/>
    <col min="13053" max="13053" width="3.77734375" style="8" customWidth="1"/>
    <col min="13054" max="13054" width="21.44140625" style="8" customWidth="1"/>
    <col min="13055" max="13055" width="9.109375" style="8" customWidth="1"/>
    <col min="13056" max="13056" width="10.88671875" style="8" customWidth="1"/>
    <col min="13057" max="13057" width="8.21875" style="8" customWidth="1"/>
    <col min="13058" max="13058" width="4.88671875" style="8" customWidth="1"/>
    <col min="13059" max="13059" width="12.88671875" style="8" customWidth="1"/>
    <col min="13060" max="13060" width="6.6640625" style="8" customWidth="1"/>
    <col min="13061" max="13061" width="4.77734375" style="8" customWidth="1"/>
    <col min="13062" max="13062" width="5.109375" style="8" customWidth="1"/>
    <col min="13063" max="13063" width="5.77734375" style="8" customWidth="1"/>
    <col min="13064" max="13065" width="8.77734375" style="8" customWidth="1"/>
    <col min="13066" max="13066" width="6.77734375" style="8" customWidth="1"/>
    <col min="13067" max="13307" width="9" style="8"/>
    <col min="13308" max="13308" width="1.33203125" style="8" customWidth="1"/>
    <col min="13309" max="13309" width="3.77734375" style="8" customWidth="1"/>
    <col min="13310" max="13310" width="21.44140625" style="8" customWidth="1"/>
    <col min="13311" max="13311" width="9.109375" style="8" customWidth="1"/>
    <col min="13312" max="13312" width="10.88671875" style="8" customWidth="1"/>
    <col min="13313" max="13313" width="8.21875" style="8" customWidth="1"/>
    <col min="13314" max="13314" width="4.88671875" style="8" customWidth="1"/>
    <col min="13315" max="13315" width="12.88671875" style="8" customWidth="1"/>
    <col min="13316" max="13316" width="6.6640625" style="8" customWidth="1"/>
    <col min="13317" max="13317" width="4.77734375" style="8" customWidth="1"/>
    <col min="13318" max="13318" width="5.109375" style="8" customWidth="1"/>
    <col min="13319" max="13319" width="5.77734375" style="8" customWidth="1"/>
    <col min="13320" max="13321" width="8.77734375" style="8" customWidth="1"/>
    <col min="13322" max="13322" width="6.77734375" style="8" customWidth="1"/>
    <col min="13323" max="13563" width="9" style="8"/>
    <col min="13564" max="13564" width="1.33203125" style="8" customWidth="1"/>
    <col min="13565" max="13565" width="3.77734375" style="8" customWidth="1"/>
    <col min="13566" max="13566" width="21.44140625" style="8" customWidth="1"/>
    <col min="13567" max="13567" width="9.109375" style="8" customWidth="1"/>
    <col min="13568" max="13568" width="10.88671875" style="8" customWidth="1"/>
    <col min="13569" max="13569" width="8.21875" style="8" customWidth="1"/>
    <col min="13570" max="13570" width="4.88671875" style="8" customWidth="1"/>
    <col min="13571" max="13571" width="12.88671875" style="8" customWidth="1"/>
    <col min="13572" max="13572" width="6.6640625" style="8" customWidth="1"/>
    <col min="13573" max="13573" width="4.77734375" style="8" customWidth="1"/>
    <col min="13574" max="13574" width="5.109375" style="8" customWidth="1"/>
    <col min="13575" max="13575" width="5.77734375" style="8" customWidth="1"/>
    <col min="13576" max="13577" width="8.77734375" style="8" customWidth="1"/>
    <col min="13578" max="13578" width="6.77734375" style="8" customWidth="1"/>
    <col min="13579" max="13819" width="9" style="8"/>
    <col min="13820" max="13820" width="1.33203125" style="8" customWidth="1"/>
    <col min="13821" max="13821" width="3.77734375" style="8" customWidth="1"/>
    <col min="13822" max="13822" width="21.44140625" style="8" customWidth="1"/>
    <col min="13823" max="13823" width="9.109375" style="8" customWidth="1"/>
    <col min="13824" max="13824" width="10.88671875" style="8" customWidth="1"/>
    <col min="13825" max="13825" width="8.21875" style="8" customWidth="1"/>
    <col min="13826" max="13826" width="4.88671875" style="8" customWidth="1"/>
    <col min="13827" max="13827" width="12.88671875" style="8" customWidth="1"/>
    <col min="13828" max="13828" width="6.6640625" style="8" customWidth="1"/>
    <col min="13829" max="13829" width="4.77734375" style="8" customWidth="1"/>
    <col min="13830" max="13830" width="5.109375" style="8" customWidth="1"/>
    <col min="13831" max="13831" width="5.77734375" style="8" customWidth="1"/>
    <col min="13832" max="13833" width="8.77734375" style="8" customWidth="1"/>
    <col min="13834" max="13834" width="6.77734375" style="8" customWidth="1"/>
    <col min="13835" max="14075" width="9" style="8"/>
    <col min="14076" max="14076" width="1.33203125" style="8" customWidth="1"/>
    <col min="14077" max="14077" width="3.77734375" style="8" customWidth="1"/>
    <col min="14078" max="14078" width="21.44140625" style="8" customWidth="1"/>
    <col min="14079" max="14079" width="9.109375" style="8" customWidth="1"/>
    <col min="14080" max="14080" width="10.88671875" style="8" customWidth="1"/>
    <col min="14081" max="14081" width="8.21875" style="8" customWidth="1"/>
    <col min="14082" max="14082" width="4.88671875" style="8" customWidth="1"/>
    <col min="14083" max="14083" width="12.88671875" style="8" customWidth="1"/>
    <col min="14084" max="14084" width="6.6640625" style="8" customWidth="1"/>
    <col min="14085" max="14085" width="4.77734375" style="8" customWidth="1"/>
    <col min="14086" max="14086" width="5.109375" style="8" customWidth="1"/>
    <col min="14087" max="14087" width="5.77734375" style="8" customWidth="1"/>
    <col min="14088" max="14089" width="8.77734375" style="8" customWidth="1"/>
    <col min="14090" max="14090" width="6.77734375" style="8" customWidth="1"/>
    <col min="14091" max="14331" width="9" style="8"/>
    <col min="14332" max="14332" width="1.33203125" style="8" customWidth="1"/>
    <col min="14333" max="14333" width="3.77734375" style="8" customWidth="1"/>
    <col min="14334" max="14334" width="21.44140625" style="8" customWidth="1"/>
    <col min="14335" max="14335" width="9.109375" style="8" customWidth="1"/>
    <col min="14336" max="14336" width="10.88671875" style="8" customWidth="1"/>
    <col min="14337" max="14337" width="8.21875" style="8" customWidth="1"/>
    <col min="14338" max="14338" width="4.88671875" style="8" customWidth="1"/>
    <col min="14339" max="14339" width="12.88671875" style="8" customWidth="1"/>
    <col min="14340" max="14340" width="6.6640625" style="8" customWidth="1"/>
    <col min="14341" max="14341" width="4.77734375" style="8" customWidth="1"/>
    <col min="14342" max="14342" width="5.109375" style="8" customWidth="1"/>
    <col min="14343" max="14343" width="5.77734375" style="8" customWidth="1"/>
    <col min="14344" max="14345" width="8.77734375" style="8" customWidth="1"/>
    <col min="14346" max="14346" width="6.77734375" style="8" customWidth="1"/>
    <col min="14347" max="14587" width="9" style="8"/>
    <col min="14588" max="14588" width="1.33203125" style="8" customWidth="1"/>
    <col min="14589" max="14589" width="3.77734375" style="8" customWidth="1"/>
    <col min="14590" max="14590" width="21.44140625" style="8" customWidth="1"/>
    <col min="14591" max="14591" width="9.109375" style="8" customWidth="1"/>
    <col min="14592" max="14592" width="10.88671875" style="8" customWidth="1"/>
    <col min="14593" max="14593" width="8.21875" style="8" customWidth="1"/>
    <col min="14594" max="14594" width="4.88671875" style="8" customWidth="1"/>
    <col min="14595" max="14595" width="12.88671875" style="8" customWidth="1"/>
    <col min="14596" max="14596" width="6.6640625" style="8" customWidth="1"/>
    <col min="14597" max="14597" width="4.77734375" style="8" customWidth="1"/>
    <col min="14598" max="14598" width="5.109375" style="8" customWidth="1"/>
    <col min="14599" max="14599" width="5.77734375" style="8" customWidth="1"/>
    <col min="14600" max="14601" width="8.77734375" style="8" customWidth="1"/>
    <col min="14602" max="14602" width="6.77734375" style="8" customWidth="1"/>
    <col min="14603" max="14843" width="9" style="8"/>
    <col min="14844" max="14844" width="1.33203125" style="8" customWidth="1"/>
    <col min="14845" max="14845" width="3.77734375" style="8" customWidth="1"/>
    <col min="14846" max="14846" width="21.44140625" style="8" customWidth="1"/>
    <col min="14847" max="14847" width="9.109375" style="8" customWidth="1"/>
    <col min="14848" max="14848" width="10.88671875" style="8" customWidth="1"/>
    <col min="14849" max="14849" width="8.21875" style="8" customWidth="1"/>
    <col min="14850" max="14850" width="4.88671875" style="8" customWidth="1"/>
    <col min="14851" max="14851" width="12.88671875" style="8" customWidth="1"/>
    <col min="14852" max="14852" width="6.6640625" style="8" customWidth="1"/>
    <col min="14853" max="14853" width="4.77734375" style="8" customWidth="1"/>
    <col min="14854" max="14854" width="5.109375" style="8" customWidth="1"/>
    <col min="14855" max="14855" width="5.77734375" style="8" customWidth="1"/>
    <col min="14856" max="14857" width="8.77734375" style="8" customWidth="1"/>
    <col min="14858" max="14858" width="6.77734375" style="8" customWidth="1"/>
    <col min="14859" max="15099" width="9" style="8"/>
    <col min="15100" max="15100" width="1.33203125" style="8" customWidth="1"/>
    <col min="15101" max="15101" width="3.77734375" style="8" customWidth="1"/>
    <col min="15102" max="15102" width="21.44140625" style="8" customWidth="1"/>
    <col min="15103" max="15103" width="9.109375" style="8" customWidth="1"/>
    <col min="15104" max="15104" width="10.88671875" style="8" customWidth="1"/>
    <col min="15105" max="15105" width="8.21875" style="8" customWidth="1"/>
    <col min="15106" max="15106" width="4.88671875" style="8" customWidth="1"/>
    <col min="15107" max="15107" width="12.88671875" style="8" customWidth="1"/>
    <col min="15108" max="15108" width="6.6640625" style="8" customWidth="1"/>
    <col min="15109" max="15109" width="4.77734375" style="8" customWidth="1"/>
    <col min="15110" max="15110" width="5.109375" style="8" customWidth="1"/>
    <col min="15111" max="15111" width="5.77734375" style="8" customWidth="1"/>
    <col min="15112" max="15113" width="8.77734375" style="8" customWidth="1"/>
    <col min="15114" max="15114" width="6.77734375" style="8" customWidth="1"/>
    <col min="15115" max="15355" width="9" style="8"/>
    <col min="15356" max="15356" width="1.33203125" style="8" customWidth="1"/>
    <col min="15357" max="15357" width="3.77734375" style="8" customWidth="1"/>
    <col min="15358" max="15358" width="21.44140625" style="8" customWidth="1"/>
    <col min="15359" max="15359" width="9.109375" style="8" customWidth="1"/>
    <col min="15360" max="15360" width="10.88671875" style="8" customWidth="1"/>
    <col min="15361" max="15361" width="8.21875" style="8" customWidth="1"/>
    <col min="15362" max="15362" width="4.88671875" style="8" customWidth="1"/>
    <col min="15363" max="15363" width="12.88671875" style="8" customWidth="1"/>
    <col min="15364" max="15364" width="6.6640625" style="8" customWidth="1"/>
    <col min="15365" max="15365" width="4.77734375" style="8" customWidth="1"/>
    <col min="15366" max="15366" width="5.109375" style="8" customWidth="1"/>
    <col min="15367" max="15367" width="5.77734375" style="8" customWidth="1"/>
    <col min="15368" max="15369" width="8.77734375" style="8" customWidth="1"/>
    <col min="15370" max="15370" width="6.77734375" style="8" customWidth="1"/>
    <col min="15371" max="15611" width="9" style="8"/>
    <col min="15612" max="15612" width="1.33203125" style="8" customWidth="1"/>
    <col min="15613" max="15613" width="3.77734375" style="8" customWidth="1"/>
    <col min="15614" max="15614" width="21.44140625" style="8" customWidth="1"/>
    <col min="15615" max="15615" width="9.109375" style="8" customWidth="1"/>
    <col min="15616" max="15616" width="10.88671875" style="8" customWidth="1"/>
    <col min="15617" max="15617" width="8.21875" style="8" customWidth="1"/>
    <col min="15618" max="15618" width="4.88671875" style="8" customWidth="1"/>
    <col min="15619" max="15619" width="12.88671875" style="8" customWidth="1"/>
    <col min="15620" max="15620" width="6.6640625" style="8" customWidth="1"/>
    <col min="15621" max="15621" width="4.77734375" style="8" customWidth="1"/>
    <col min="15622" max="15622" width="5.109375" style="8" customWidth="1"/>
    <col min="15623" max="15623" width="5.77734375" style="8" customWidth="1"/>
    <col min="15624" max="15625" width="8.77734375" style="8" customWidth="1"/>
    <col min="15626" max="15626" width="6.77734375" style="8" customWidth="1"/>
    <col min="15627" max="15867" width="9" style="8"/>
    <col min="15868" max="15868" width="1.33203125" style="8" customWidth="1"/>
    <col min="15869" max="15869" width="3.77734375" style="8" customWidth="1"/>
    <col min="15870" max="15870" width="21.44140625" style="8" customWidth="1"/>
    <col min="15871" max="15871" width="9.109375" style="8" customWidth="1"/>
    <col min="15872" max="15872" width="10.88671875" style="8" customWidth="1"/>
    <col min="15873" max="15873" width="8.21875" style="8" customWidth="1"/>
    <col min="15874" max="15874" width="4.88671875" style="8" customWidth="1"/>
    <col min="15875" max="15875" width="12.88671875" style="8" customWidth="1"/>
    <col min="15876" max="15876" width="6.6640625" style="8" customWidth="1"/>
    <col min="15877" max="15877" width="4.77734375" style="8" customWidth="1"/>
    <col min="15878" max="15878" width="5.109375" style="8" customWidth="1"/>
    <col min="15879" max="15879" width="5.77734375" style="8" customWidth="1"/>
    <col min="15880" max="15881" width="8.77734375" style="8" customWidth="1"/>
    <col min="15882" max="15882" width="6.77734375" style="8" customWidth="1"/>
    <col min="15883" max="16123" width="9" style="8"/>
    <col min="16124" max="16124" width="1.33203125" style="8" customWidth="1"/>
    <col min="16125" max="16125" width="3.77734375" style="8" customWidth="1"/>
    <col min="16126" max="16126" width="21.44140625" style="8" customWidth="1"/>
    <col min="16127" max="16127" width="9.109375" style="8" customWidth="1"/>
    <col min="16128" max="16128" width="10.88671875" style="8" customWidth="1"/>
    <col min="16129" max="16129" width="8.21875" style="8" customWidth="1"/>
    <col min="16130" max="16130" width="4.88671875" style="8" customWidth="1"/>
    <col min="16131" max="16131" width="12.88671875" style="8" customWidth="1"/>
    <col min="16132" max="16132" width="6.6640625" style="8" customWidth="1"/>
    <col min="16133" max="16133" width="4.77734375" style="8" customWidth="1"/>
    <col min="16134" max="16134" width="5.109375" style="8" customWidth="1"/>
    <col min="16135" max="16135" width="5.77734375" style="8" customWidth="1"/>
    <col min="16136" max="16137" width="8.77734375" style="8" customWidth="1"/>
    <col min="16138" max="16138" width="6.77734375" style="8" customWidth="1"/>
    <col min="16139" max="16382" width="9" style="8"/>
  </cols>
  <sheetData>
    <row r="1" spans="1:20">
      <c r="A1" s="9" t="s">
        <v>0</v>
      </c>
      <c r="B1" s="10" t="s">
        <v>1</v>
      </c>
    </row>
    <row r="2" spans="1:20" ht="14.25" customHeight="1">
      <c r="B2" s="10" t="s">
        <v>2</v>
      </c>
      <c r="D2" s="11"/>
      <c r="E2" s="11"/>
      <c r="F2" s="11"/>
      <c r="G2" s="12"/>
      <c r="H2" s="13"/>
      <c r="I2" s="50"/>
      <c r="J2" s="11"/>
      <c r="K2" s="11"/>
      <c r="L2" s="11"/>
      <c r="M2" s="11"/>
      <c r="N2" s="11"/>
      <c r="O2" s="11"/>
      <c r="P2" s="11"/>
      <c r="Q2" s="11"/>
      <c r="R2" s="11"/>
    </row>
    <row r="3" spans="1:20" ht="14.25" customHeight="1">
      <c r="B3" s="10" t="s">
        <v>3</v>
      </c>
      <c r="D3" s="11"/>
      <c r="E3" s="11"/>
      <c r="F3" s="11"/>
      <c r="G3" s="12"/>
      <c r="H3" s="13"/>
      <c r="I3" s="50"/>
      <c r="J3" s="11"/>
      <c r="K3" s="11"/>
      <c r="L3" s="11"/>
      <c r="M3" s="11"/>
      <c r="N3" s="11"/>
      <c r="O3" s="11"/>
      <c r="P3" s="11"/>
      <c r="Q3" s="11"/>
      <c r="R3" s="11"/>
    </row>
    <row r="4" spans="1:20">
      <c r="A4" s="11"/>
      <c r="B4" s="10" t="s">
        <v>4</v>
      </c>
      <c r="D4" s="11"/>
      <c r="E4" s="11"/>
      <c r="F4" s="11"/>
      <c r="G4" s="12"/>
      <c r="H4" s="13"/>
      <c r="I4" s="50"/>
      <c r="J4" s="11"/>
      <c r="K4" s="11"/>
      <c r="L4" s="11"/>
      <c r="M4" s="11"/>
      <c r="N4" s="11"/>
      <c r="O4" s="11"/>
      <c r="P4" s="11"/>
      <c r="Q4" s="11"/>
      <c r="R4" s="11"/>
    </row>
    <row r="5" spans="1:20">
      <c r="A5" s="14"/>
      <c r="B5" s="10" t="s">
        <v>5</v>
      </c>
      <c r="D5" s="11"/>
      <c r="E5" s="11"/>
      <c r="F5" s="11"/>
      <c r="G5" s="12"/>
      <c r="H5" s="13"/>
      <c r="I5" s="50"/>
      <c r="J5" s="11"/>
      <c r="K5" s="11"/>
      <c r="L5" s="11"/>
      <c r="M5" s="11"/>
      <c r="N5" s="11"/>
      <c r="O5" s="11"/>
      <c r="P5" s="11"/>
      <c r="Q5" s="11"/>
      <c r="R5" s="11"/>
    </row>
    <row r="6" spans="1:20" ht="14.25" customHeight="1">
      <c r="A6" s="11"/>
      <c r="B6" s="15" t="s">
        <v>6</v>
      </c>
      <c r="D6" s="11"/>
      <c r="E6" s="11"/>
      <c r="F6" s="11"/>
      <c r="G6" s="12"/>
      <c r="H6" s="13"/>
      <c r="I6" s="50"/>
      <c r="J6" s="11"/>
      <c r="K6" s="11"/>
      <c r="L6" s="11"/>
      <c r="M6" s="11"/>
      <c r="N6" s="11"/>
      <c r="O6" s="11"/>
      <c r="P6" s="11"/>
      <c r="Q6" s="11"/>
      <c r="R6" s="11"/>
    </row>
    <row r="7" spans="1:20" ht="27" customHeight="1">
      <c r="C7" s="138" t="s">
        <v>162</v>
      </c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</row>
    <row r="8" spans="1:20" ht="15" customHeight="1">
      <c r="G8" s="5"/>
      <c r="H8" s="5"/>
    </row>
    <row r="9" spans="1:20" ht="13.95" customHeight="1">
      <c r="A9" s="16" t="s">
        <v>7</v>
      </c>
      <c r="B9" s="17"/>
      <c r="C9" s="17"/>
      <c r="D9" s="18"/>
      <c r="E9" s="18"/>
      <c r="F9" s="18"/>
      <c r="G9" s="18"/>
      <c r="H9" s="18"/>
      <c r="I9" s="51"/>
      <c r="J9" s="18"/>
      <c r="K9" s="18"/>
      <c r="L9" s="18"/>
      <c r="M9" s="18"/>
      <c r="N9" s="18"/>
      <c r="O9" s="18"/>
      <c r="P9" s="18"/>
      <c r="Q9" s="18"/>
      <c r="R9" s="18"/>
    </row>
    <row r="10" spans="1:20" ht="18" customHeight="1">
      <c r="A10" s="19" t="s">
        <v>8</v>
      </c>
      <c r="B10" s="17"/>
      <c r="C10" s="17"/>
      <c r="D10" s="18"/>
      <c r="E10" s="18"/>
      <c r="F10" s="18"/>
      <c r="G10" s="18"/>
      <c r="H10" s="18"/>
      <c r="I10" s="51"/>
      <c r="J10" s="18"/>
      <c r="K10" s="18"/>
      <c r="L10" s="18"/>
      <c r="M10" s="18"/>
      <c r="N10" s="18"/>
      <c r="O10" s="18"/>
      <c r="P10" s="18"/>
      <c r="Q10" s="18"/>
      <c r="R10" s="18"/>
    </row>
    <row r="11" spans="1:20" ht="15" customHeight="1">
      <c r="A11" s="16" t="s">
        <v>9</v>
      </c>
      <c r="B11" s="17"/>
      <c r="C11" s="17"/>
      <c r="D11" s="18"/>
      <c r="E11" s="18"/>
      <c r="F11" s="18"/>
      <c r="G11" s="18"/>
      <c r="H11" s="18"/>
      <c r="I11" s="51"/>
      <c r="J11" s="18"/>
      <c r="K11" s="18"/>
      <c r="L11" s="18"/>
      <c r="M11" s="18"/>
      <c r="N11" s="18"/>
      <c r="O11" s="18"/>
      <c r="P11" s="18"/>
      <c r="Q11" s="18"/>
      <c r="R11" s="18"/>
    </row>
    <row r="12" spans="1:20" ht="13.95" customHeight="1">
      <c r="A12" s="16" t="s">
        <v>10</v>
      </c>
      <c r="B12" s="17"/>
      <c r="C12" s="17"/>
      <c r="D12" s="18"/>
      <c r="E12" s="18"/>
      <c r="F12" s="18"/>
      <c r="G12" s="18"/>
      <c r="H12" s="18"/>
      <c r="I12" s="51"/>
      <c r="J12" s="18"/>
      <c r="K12" s="18"/>
      <c r="L12" s="18"/>
      <c r="M12" s="18"/>
      <c r="N12" s="18"/>
      <c r="O12" s="18"/>
      <c r="P12" s="18"/>
      <c r="Q12" s="18"/>
      <c r="R12" s="18"/>
    </row>
    <row r="13" spans="1:20" ht="15" customHeight="1">
      <c r="A13" s="20"/>
      <c r="B13" s="20"/>
      <c r="C13" s="21"/>
      <c r="D13" s="21"/>
      <c r="E13" s="21"/>
      <c r="F13" s="21"/>
      <c r="G13" s="22"/>
      <c r="H13" s="20"/>
      <c r="I13" s="52"/>
      <c r="J13" s="21"/>
      <c r="K13" s="21"/>
      <c r="L13" s="21"/>
      <c r="M13" s="21"/>
      <c r="N13" s="21"/>
      <c r="O13" s="21"/>
      <c r="P13" s="21"/>
      <c r="Q13" s="21"/>
      <c r="R13" s="21"/>
    </row>
    <row r="14" spans="1:20" ht="19.95" customHeight="1">
      <c r="A14" s="23"/>
      <c r="B14" s="164" t="s">
        <v>11</v>
      </c>
      <c r="C14" s="169" t="s">
        <v>12</v>
      </c>
      <c r="D14" s="150" t="s">
        <v>13</v>
      </c>
      <c r="E14" s="150" t="s">
        <v>14</v>
      </c>
      <c r="F14" s="150" t="s">
        <v>15</v>
      </c>
      <c r="G14" s="150" t="s">
        <v>16</v>
      </c>
      <c r="H14" s="150" t="s">
        <v>17</v>
      </c>
      <c r="I14" s="148" t="s">
        <v>18</v>
      </c>
      <c r="J14" s="150" t="s">
        <v>19</v>
      </c>
      <c r="K14" s="150" t="s">
        <v>20</v>
      </c>
      <c r="L14" s="150" t="s">
        <v>21</v>
      </c>
      <c r="M14" s="139" t="s">
        <v>22</v>
      </c>
      <c r="N14" s="139"/>
      <c r="O14" s="139"/>
      <c r="P14" s="139"/>
      <c r="Q14" s="139"/>
      <c r="R14" s="140"/>
      <c r="S14" s="8" t="s">
        <v>23</v>
      </c>
    </row>
    <row r="15" spans="1:20" ht="15" customHeight="1">
      <c r="A15" s="23"/>
      <c r="B15" s="165"/>
      <c r="C15" s="170"/>
      <c r="D15" s="151"/>
      <c r="E15" s="151"/>
      <c r="F15" s="151"/>
      <c r="G15" s="151"/>
      <c r="H15" s="151"/>
      <c r="I15" s="149"/>
      <c r="J15" s="151"/>
      <c r="K15" s="151"/>
      <c r="L15" s="151"/>
      <c r="M15" s="24">
        <v>1</v>
      </c>
      <c r="N15" s="24">
        <v>2</v>
      </c>
      <c r="O15" s="24">
        <v>3</v>
      </c>
      <c r="P15" s="24">
        <v>4</v>
      </c>
      <c r="Q15" s="24">
        <v>5</v>
      </c>
      <c r="R15" s="69">
        <v>6</v>
      </c>
    </row>
    <row r="16" spans="1:20" ht="24" customHeight="1">
      <c r="A16" s="25"/>
      <c r="B16" s="26" t="s">
        <v>24</v>
      </c>
      <c r="C16" s="27" t="s">
        <v>160</v>
      </c>
      <c r="D16" s="28" t="s">
        <v>159</v>
      </c>
      <c r="E16" s="29" t="s">
        <v>25</v>
      </c>
      <c r="F16" s="29" t="s">
        <v>26</v>
      </c>
      <c r="G16" s="28" t="s">
        <v>27</v>
      </c>
      <c r="H16" s="30" t="s">
        <v>28</v>
      </c>
      <c r="I16" s="53">
        <v>3</v>
      </c>
      <c r="J16" s="30">
        <v>48</v>
      </c>
      <c r="K16" s="30">
        <v>0</v>
      </c>
      <c r="L16" s="54">
        <f t="shared" ref="L16:L25" si="0">SUM(J16:K16)</f>
        <v>48</v>
      </c>
      <c r="M16" s="30">
        <v>4</v>
      </c>
      <c r="N16" s="30"/>
      <c r="O16" s="30"/>
      <c r="P16" s="30"/>
      <c r="Q16" s="30"/>
      <c r="R16" s="70"/>
      <c r="S16" s="71" t="s">
        <v>29</v>
      </c>
      <c r="T16" s="72"/>
    </row>
    <row r="17" spans="1:19" ht="18" customHeight="1">
      <c r="A17" s="25"/>
      <c r="B17" s="26" t="s">
        <v>24</v>
      </c>
      <c r="C17" s="27" t="s">
        <v>30</v>
      </c>
      <c r="D17" s="28" t="s">
        <v>31</v>
      </c>
      <c r="E17" s="29" t="s">
        <v>25</v>
      </c>
      <c r="F17" s="29" t="s">
        <v>26</v>
      </c>
      <c r="G17" s="28" t="s">
        <v>27</v>
      </c>
      <c r="H17" s="30" t="s">
        <v>28</v>
      </c>
      <c r="I17" s="53">
        <v>4.5</v>
      </c>
      <c r="J17" s="30">
        <v>72</v>
      </c>
      <c r="K17" s="30">
        <v>0</v>
      </c>
      <c r="L17" s="54">
        <f t="shared" si="0"/>
        <v>72</v>
      </c>
      <c r="M17" s="30">
        <v>4</v>
      </c>
      <c r="N17" s="30"/>
      <c r="O17" s="30"/>
      <c r="P17" s="30"/>
      <c r="Q17" s="30"/>
      <c r="R17" s="70"/>
      <c r="S17" s="71" t="s">
        <v>32</v>
      </c>
    </row>
    <row r="18" spans="1:19" s="1" customFormat="1" ht="18" customHeight="1">
      <c r="A18" s="25"/>
      <c r="B18" s="26" t="s">
        <v>24</v>
      </c>
      <c r="C18" s="27" t="s">
        <v>33</v>
      </c>
      <c r="D18" s="28" t="s">
        <v>34</v>
      </c>
      <c r="E18" s="29" t="s">
        <v>25</v>
      </c>
      <c r="F18" s="29" t="s">
        <v>35</v>
      </c>
      <c r="G18" s="28" t="s">
        <v>36</v>
      </c>
      <c r="H18" s="30" t="s">
        <v>28</v>
      </c>
      <c r="I18" s="53">
        <v>1.5</v>
      </c>
      <c r="J18" s="30">
        <v>4</v>
      </c>
      <c r="K18" s="30">
        <v>20</v>
      </c>
      <c r="L18" s="54">
        <f t="shared" si="0"/>
        <v>24</v>
      </c>
      <c r="M18" s="30">
        <v>2</v>
      </c>
      <c r="N18" s="30"/>
      <c r="O18" s="30"/>
      <c r="P18" s="30"/>
      <c r="Q18" s="30"/>
      <c r="R18" s="70"/>
    </row>
    <row r="19" spans="1:19" s="1" customFormat="1" ht="18" customHeight="1">
      <c r="A19" s="25"/>
      <c r="B19" s="31" t="s">
        <v>24</v>
      </c>
      <c r="C19" s="32" t="s">
        <v>37</v>
      </c>
      <c r="D19" s="33" t="s">
        <v>38</v>
      </c>
      <c r="E19" s="34" t="s">
        <v>25</v>
      </c>
      <c r="F19" s="34" t="s">
        <v>35</v>
      </c>
      <c r="G19" s="34" t="s">
        <v>39</v>
      </c>
      <c r="H19" s="34" t="s">
        <v>40</v>
      </c>
      <c r="I19" s="55">
        <v>1</v>
      </c>
      <c r="J19" s="48">
        <v>12</v>
      </c>
      <c r="K19" s="56">
        <v>4</v>
      </c>
      <c r="L19" s="57">
        <f t="shared" si="0"/>
        <v>16</v>
      </c>
      <c r="M19" s="58" t="s">
        <v>41</v>
      </c>
      <c r="N19" s="34"/>
      <c r="O19" s="34"/>
      <c r="P19" s="34"/>
      <c r="Q19" s="34"/>
      <c r="R19" s="73"/>
      <c r="S19" s="71" t="s">
        <v>42</v>
      </c>
    </row>
    <row r="20" spans="1:19" s="1" customFormat="1" ht="18" customHeight="1">
      <c r="A20" s="25"/>
      <c r="B20" s="26" t="s">
        <v>24</v>
      </c>
      <c r="C20" s="27" t="s">
        <v>43</v>
      </c>
      <c r="D20" s="28" t="s">
        <v>44</v>
      </c>
      <c r="E20" s="29" t="s">
        <v>25</v>
      </c>
      <c r="F20" s="29" t="s">
        <v>35</v>
      </c>
      <c r="G20" s="28" t="s">
        <v>45</v>
      </c>
      <c r="H20" s="30" t="s">
        <v>40</v>
      </c>
      <c r="I20" s="53">
        <v>3</v>
      </c>
      <c r="J20" s="30">
        <v>36</v>
      </c>
      <c r="K20" s="30">
        <v>12</v>
      </c>
      <c r="L20" s="54">
        <f t="shared" si="0"/>
        <v>48</v>
      </c>
      <c r="M20" s="30">
        <v>4</v>
      </c>
      <c r="N20" s="30"/>
      <c r="O20" s="30"/>
      <c r="P20" s="30"/>
      <c r="Q20" s="30"/>
      <c r="R20" s="70"/>
      <c r="S20" s="71" t="s">
        <v>46</v>
      </c>
    </row>
    <row r="21" spans="1:19" customFormat="1" ht="18" customHeight="1">
      <c r="A21" s="25"/>
      <c r="B21" s="35" t="s">
        <v>24</v>
      </c>
      <c r="C21" s="28">
        <v>1100042</v>
      </c>
      <c r="D21" s="28" t="s">
        <v>47</v>
      </c>
      <c r="E21" s="28" t="s">
        <v>25</v>
      </c>
      <c r="F21" s="28" t="s">
        <v>26</v>
      </c>
      <c r="G21" s="28" t="s">
        <v>45</v>
      </c>
      <c r="H21" s="28" t="s">
        <v>40</v>
      </c>
      <c r="I21" s="53">
        <v>0.5</v>
      </c>
      <c r="J21" s="30">
        <v>8</v>
      </c>
      <c r="K21" s="29">
        <v>0</v>
      </c>
      <c r="L21" s="54">
        <f t="shared" si="0"/>
        <v>8</v>
      </c>
      <c r="M21" s="30">
        <v>0</v>
      </c>
      <c r="N21" s="28"/>
      <c r="O21" s="28"/>
      <c r="P21" s="28"/>
      <c r="Q21" s="28"/>
      <c r="R21" s="74"/>
      <c r="S21" s="8"/>
    </row>
    <row r="22" spans="1:19" ht="27" customHeight="1">
      <c r="A22" s="25"/>
      <c r="B22" s="26" t="s">
        <v>24</v>
      </c>
      <c r="C22" s="27" t="s">
        <v>48</v>
      </c>
      <c r="D22" s="28" t="s">
        <v>49</v>
      </c>
      <c r="E22" s="28" t="s">
        <v>25</v>
      </c>
      <c r="F22" s="28" t="s">
        <v>26</v>
      </c>
      <c r="G22" s="28" t="s">
        <v>39</v>
      </c>
      <c r="H22" s="36" t="s">
        <v>40</v>
      </c>
      <c r="I22" s="53">
        <v>2</v>
      </c>
      <c r="J22" s="36">
        <v>32</v>
      </c>
      <c r="K22" s="36">
        <v>0</v>
      </c>
      <c r="L22" s="54">
        <f t="shared" si="0"/>
        <v>32</v>
      </c>
      <c r="M22" s="30">
        <v>1</v>
      </c>
      <c r="N22" s="36"/>
      <c r="O22" s="36"/>
      <c r="P22" s="36"/>
      <c r="Q22" s="36"/>
      <c r="R22" s="75"/>
      <c r="S22" s="71" t="s">
        <v>50</v>
      </c>
    </row>
    <row r="23" spans="1:19" ht="22.05" customHeight="1">
      <c r="A23" s="25"/>
      <c r="B23" s="26" t="s">
        <v>24</v>
      </c>
      <c r="C23" s="27" t="s">
        <v>51</v>
      </c>
      <c r="D23" s="28" t="s">
        <v>52</v>
      </c>
      <c r="E23" s="28" t="s">
        <v>25</v>
      </c>
      <c r="F23" s="28" t="s">
        <v>26</v>
      </c>
      <c r="G23" s="37" t="s">
        <v>53</v>
      </c>
      <c r="H23" s="36" t="s">
        <v>40</v>
      </c>
      <c r="I23" s="53">
        <v>1</v>
      </c>
      <c r="J23" s="28">
        <v>16</v>
      </c>
      <c r="K23" s="28">
        <v>0</v>
      </c>
      <c r="L23" s="54">
        <f t="shared" si="0"/>
        <v>16</v>
      </c>
      <c r="M23" s="30">
        <v>1</v>
      </c>
      <c r="N23" s="28"/>
      <c r="O23" s="28"/>
      <c r="P23" s="28"/>
      <c r="Q23" s="28"/>
      <c r="R23" s="74"/>
      <c r="S23" s="72"/>
    </row>
    <row r="24" spans="1:19" s="2" customFormat="1" ht="18" customHeight="1">
      <c r="A24" s="25"/>
      <c r="B24" s="35" t="s">
        <v>24</v>
      </c>
      <c r="C24" s="28" t="s">
        <v>54</v>
      </c>
      <c r="D24" s="28" t="s">
        <v>55</v>
      </c>
      <c r="E24" s="28" t="s">
        <v>25</v>
      </c>
      <c r="F24" s="28" t="s">
        <v>56</v>
      </c>
      <c r="G24" s="28" t="s">
        <v>57</v>
      </c>
      <c r="H24" s="28" t="s">
        <v>40</v>
      </c>
      <c r="I24" s="53">
        <v>2</v>
      </c>
      <c r="J24" s="28">
        <v>0</v>
      </c>
      <c r="K24" s="28">
        <v>36</v>
      </c>
      <c r="L24" s="54">
        <f t="shared" si="0"/>
        <v>36</v>
      </c>
      <c r="M24" s="39" t="s">
        <v>58</v>
      </c>
      <c r="N24" s="28"/>
      <c r="O24" s="28"/>
      <c r="P24" s="28"/>
      <c r="Q24" s="28"/>
      <c r="R24" s="74"/>
      <c r="S24" s="3"/>
    </row>
    <row r="25" spans="1:19" s="3" customFormat="1" ht="21" customHeight="1">
      <c r="A25" s="25"/>
      <c r="B25" s="38" t="s">
        <v>24</v>
      </c>
      <c r="C25" s="39" t="s">
        <v>59</v>
      </c>
      <c r="D25" s="39" t="s">
        <v>60</v>
      </c>
      <c r="E25" s="28" t="s">
        <v>25</v>
      </c>
      <c r="F25" s="39" t="s">
        <v>26</v>
      </c>
      <c r="G25" s="27" t="s">
        <v>27</v>
      </c>
      <c r="H25" s="39" t="s">
        <v>40</v>
      </c>
      <c r="I25" s="53">
        <v>3.5</v>
      </c>
      <c r="J25" s="28">
        <v>60</v>
      </c>
      <c r="K25" s="28">
        <v>0</v>
      </c>
      <c r="L25" s="54">
        <f t="shared" si="0"/>
        <v>60</v>
      </c>
      <c r="M25" s="30"/>
      <c r="N25" s="30">
        <v>6</v>
      </c>
      <c r="O25" s="59"/>
      <c r="P25" s="59"/>
      <c r="Q25" s="59"/>
      <c r="R25" s="76"/>
      <c r="S25" s="71" t="s">
        <v>32</v>
      </c>
    </row>
    <row r="26" spans="1:19" s="3" customFormat="1" ht="28.95" customHeight="1">
      <c r="A26" s="25"/>
      <c r="B26" s="26" t="s">
        <v>24</v>
      </c>
      <c r="C26" s="28" t="s">
        <v>61</v>
      </c>
      <c r="D26" s="28" t="s">
        <v>62</v>
      </c>
      <c r="E26" s="29" t="s">
        <v>25</v>
      </c>
      <c r="F26" s="29" t="s">
        <v>26</v>
      </c>
      <c r="G26" s="28" t="s">
        <v>45</v>
      </c>
      <c r="H26" s="30" t="s">
        <v>40</v>
      </c>
      <c r="I26" s="53">
        <v>2</v>
      </c>
      <c r="J26" s="28">
        <v>32</v>
      </c>
      <c r="K26" s="28">
        <v>0</v>
      </c>
      <c r="L26" s="54">
        <f t="shared" ref="L26:L38" si="1">SUM(J26:K26)</f>
        <v>32</v>
      </c>
      <c r="M26" s="30"/>
      <c r="N26" s="30">
        <v>6</v>
      </c>
      <c r="O26" s="30"/>
      <c r="P26" s="30"/>
      <c r="Q26" s="30"/>
      <c r="R26" s="70"/>
      <c r="S26" s="1"/>
    </row>
    <row r="27" spans="1:19" ht="27" customHeight="1">
      <c r="A27" s="25"/>
      <c r="B27" s="26" t="s">
        <v>24</v>
      </c>
      <c r="C27" s="29" t="s">
        <v>63</v>
      </c>
      <c r="D27" s="29" t="s">
        <v>64</v>
      </c>
      <c r="E27" s="29" t="s">
        <v>25</v>
      </c>
      <c r="F27" s="29" t="s">
        <v>35</v>
      </c>
      <c r="G27" s="29" t="s">
        <v>65</v>
      </c>
      <c r="H27" s="29" t="s">
        <v>40</v>
      </c>
      <c r="I27" s="53">
        <v>1</v>
      </c>
      <c r="J27" s="29">
        <v>12</v>
      </c>
      <c r="K27" s="29">
        <v>4</v>
      </c>
      <c r="L27" s="54">
        <f t="shared" si="1"/>
        <v>16</v>
      </c>
      <c r="M27" s="29"/>
      <c r="N27" s="29">
        <v>2</v>
      </c>
      <c r="O27" s="29"/>
      <c r="P27" s="29"/>
      <c r="Q27" s="29"/>
      <c r="R27" s="77"/>
      <c r="S27" s="71" t="s">
        <v>66</v>
      </c>
    </row>
    <row r="28" spans="1:19" s="3" customFormat="1" ht="18" customHeight="1">
      <c r="A28" s="25"/>
      <c r="B28" s="26" t="s">
        <v>24</v>
      </c>
      <c r="C28" s="39" t="s">
        <v>67</v>
      </c>
      <c r="D28" s="28" t="s">
        <v>68</v>
      </c>
      <c r="E28" s="29" t="s">
        <v>25</v>
      </c>
      <c r="F28" s="29" t="s">
        <v>35</v>
      </c>
      <c r="G28" s="28" t="s">
        <v>36</v>
      </c>
      <c r="H28" s="30" t="s">
        <v>28</v>
      </c>
      <c r="I28" s="53">
        <v>1.5</v>
      </c>
      <c r="J28" s="30">
        <v>4</v>
      </c>
      <c r="K28" s="30">
        <v>24</v>
      </c>
      <c r="L28" s="54">
        <f t="shared" si="1"/>
        <v>28</v>
      </c>
      <c r="M28" s="30"/>
      <c r="N28" s="30">
        <v>2</v>
      </c>
      <c r="O28" s="30"/>
      <c r="P28" s="30"/>
      <c r="Q28" s="30"/>
      <c r="R28" s="70"/>
      <c r="S28" s="72"/>
    </row>
    <row r="29" spans="1:19" s="3" customFormat="1" ht="18" customHeight="1">
      <c r="A29" s="25"/>
      <c r="B29" s="35" t="s">
        <v>24</v>
      </c>
      <c r="C29" s="28">
        <v>1100043</v>
      </c>
      <c r="D29" s="28" t="s">
        <v>69</v>
      </c>
      <c r="E29" s="28" t="s">
        <v>25</v>
      </c>
      <c r="F29" s="28" t="s">
        <v>26</v>
      </c>
      <c r="G29" s="28" t="s">
        <v>45</v>
      </c>
      <c r="H29" s="28" t="s">
        <v>40</v>
      </c>
      <c r="I29" s="53">
        <v>0.5</v>
      </c>
      <c r="J29" s="28">
        <v>8</v>
      </c>
      <c r="K29" s="28">
        <v>0</v>
      </c>
      <c r="L29" s="54">
        <f t="shared" si="1"/>
        <v>8</v>
      </c>
      <c r="M29" s="28"/>
      <c r="N29" s="30">
        <v>0</v>
      </c>
      <c r="O29" s="28"/>
      <c r="P29" s="28"/>
      <c r="Q29" s="28"/>
      <c r="R29" s="74"/>
    </row>
    <row r="30" spans="1:19" s="3" customFormat="1" ht="22.95" customHeight="1">
      <c r="A30" s="25"/>
      <c r="B30" s="26" t="s">
        <v>24</v>
      </c>
      <c r="C30" s="37">
        <v>1400002</v>
      </c>
      <c r="D30" s="37" t="s">
        <v>70</v>
      </c>
      <c r="E30" s="28" t="s">
        <v>25</v>
      </c>
      <c r="F30" s="28" t="s">
        <v>26</v>
      </c>
      <c r="G30" s="28" t="s">
        <v>57</v>
      </c>
      <c r="H30" s="28" t="s">
        <v>40</v>
      </c>
      <c r="I30" s="60">
        <v>2</v>
      </c>
      <c r="J30" s="36">
        <v>36</v>
      </c>
      <c r="K30" s="30">
        <v>0</v>
      </c>
      <c r="L30" s="54">
        <f t="shared" si="1"/>
        <v>36</v>
      </c>
      <c r="M30" s="30"/>
      <c r="N30" s="30">
        <v>4</v>
      </c>
      <c r="O30" s="30"/>
      <c r="P30" s="30"/>
      <c r="Q30" s="30"/>
      <c r="R30" s="70"/>
      <c r="S30" s="71" t="s">
        <v>42</v>
      </c>
    </row>
    <row r="31" spans="1:19" s="3" customFormat="1" ht="18" customHeight="1">
      <c r="A31" s="25"/>
      <c r="B31" s="40" t="s">
        <v>24</v>
      </c>
      <c r="C31" s="41" t="s">
        <v>71</v>
      </c>
      <c r="D31" s="37" t="s">
        <v>72</v>
      </c>
      <c r="E31" s="42" t="s">
        <v>25</v>
      </c>
      <c r="F31" s="42" t="s">
        <v>35</v>
      </c>
      <c r="G31" s="37" t="s">
        <v>45</v>
      </c>
      <c r="H31" s="43" t="s">
        <v>40</v>
      </c>
      <c r="I31" s="61">
        <v>1</v>
      </c>
      <c r="J31" s="43">
        <v>12</v>
      </c>
      <c r="K31" s="37">
        <v>4</v>
      </c>
      <c r="L31" s="54">
        <f t="shared" si="1"/>
        <v>16</v>
      </c>
      <c r="M31" s="2"/>
      <c r="N31" s="43"/>
      <c r="O31" s="43">
        <v>2</v>
      </c>
      <c r="P31" s="43"/>
      <c r="Q31" s="43"/>
      <c r="R31" s="78"/>
      <c r="S31" s="72"/>
    </row>
    <row r="32" spans="1:19" s="3" customFormat="1" ht="22.95" customHeight="1">
      <c r="A32" s="25"/>
      <c r="B32" s="40" t="s">
        <v>24</v>
      </c>
      <c r="C32" s="116" t="s">
        <v>73</v>
      </c>
      <c r="D32" s="37" t="s">
        <v>74</v>
      </c>
      <c r="E32" s="42" t="s">
        <v>25</v>
      </c>
      <c r="F32" s="42" t="s">
        <v>35</v>
      </c>
      <c r="G32" s="37" t="s">
        <v>36</v>
      </c>
      <c r="H32" s="43" t="s">
        <v>28</v>
      </c>
      <c r="I32" s="61">
        <v>1.5</v>
      </c>
      <c r="J32" s="43">
        <v>4</v>
      </c>
      <c r="K32" s="43">
        <v>24</v>
      </c>
      <c r="L32" s="54">
        <f t="shared" si="1"/>
        <v>28</v>
      </c>
      <c r="M32" s="43"/>
      <c r="N32" s="43"/>
      <c r="O32" s="43">
        <v>2</v>
      </c>
      <c r="P32" s="43"/>
      <c r="Q32" s="43"/>
      <c r="R32" s="78"/>
      <c r="S32" s="72"/>
    </row>
    <row r="33" spans="1:20" s="3" customFormat="1" ht="22.95" customHeight="1">
      <c r="A33" s="25"/>
      <c r="B33" s="40" t="s">
        <v>24</v>
      </c>
      <c r="C33" s="44" t="s">
        <v>75</v>
      </c>
      <c r="D33" s="44" t="s">
        <v>76</v>
      </c>
      <c r="E33" s="42" t="s">
        <v>25</v>
      </c>
      <c r="F33" s="45" t="s">
        <v>26</v>
      </c>
      <c r="G33" s="41" t="s">
        <v>65</v>
      </c>
      <c r="H33" s="44" t="s">
        <v>40</v>
      </c>
      <c r="I33" s="61">
        <v>1</v>
      </c>
      <c r="J33" s="37">
        <v>16</v>
      </c>
      <c r="K33" s="37">
        <v>0</v>
      </c>
      <c r="L33" s="54">
        <f t="shared" si="1"/>
        <v>16</v>
      </c>
      <c r="M33" s="43"/>
      <c r="N33" s="43"/>
      <c r="O33" s="43">
        <v>2</v>
      </c>
      <c r="P33" s="43"/>
      <c r="Q33" s="43"/>
      <c r="R33" s="78"/>
      <c r="S33" s="71" t="s">
        <v>77</v>
      </c>
    </row>
    <row r="34" spans="1:20" s="3" customFormat="1" ht="31.05" customHeight="1">
      <c r="A34" s="25"/>
      <c r="B34" s="26" t="s">
        <v>24</v>
      </c>
      <c r="C34" s="28">
        <v>110006</v>
      </c>
      <c r="D34" s="28" t="s">
        <v>78</v>
      </c>
      <c r="E34" s="28" t="s">
        <v>25</v>
      </c>
      <c r="F34" s="29" t="s">
        <v>35</v>
      </c>
      <c r="G34" s="28" t="s">
        <v>45</v>
      </c>
      <c r="H34" s="28" t="s">
        <v>40</v>
      </c>
      <c r="I34" s="60">
        <v>3</v>
      </c>
      <c r="J34" s="36">
        <v>36</v>
      </c>
      <c r="K34" s="30">
        <v>12</v>
      </c>
      <c r="L34" s="54">
        <f t="shared" si="1"/>
        <v>48</v>
      </c>
      <c r="M34" s="30"/>
      <c r="N34" s="30"/>
      <c r="O34" s="30">
        <v>6</v>
      </c>
      <c r="P34" s="30"/>
      <c r="Q34" s="30"/>
      <c r="R34" s="70"/>
      <c r="S34" s="71"/>
    </row>
    <row r="35" spans="1:20" s="3" customFormat="1" ht="18" customHeight="1">
      <c r="A35" s="25"/>
      <c r="B35" s="35" t="s">
        <v>24</v>
      </c>
      <c r="C35" s="28">
        <v>1100044</v>
      </c>
      <c r="D35" s="28" t="s">
        <v>79</v>
      </c>
      <c r="E35" s="28" t="s">
        <v>25</v>
      </c>
      <c r="F35" s="28" t="s">
        <v>26</v>
      </c>
      <c r="G35" s="28" t="s">
        <v>45</v>
      </c>
      <c r="H35" s="28" t="s">
        <v>40</v>
      </c>
      <c r="I35" s="53">
        <v>0.5</v>
      </c>
      <c r="J35" s="30">
        <v>8</v>
      </c>
      <c r="K35" s="30">
        <v>0</v>
      </c>
      <c r="L35" s="54">
        <f t="shared" si="1"/>
        <v>8</v>
      </c>
      <c r="M35" s="28"/>
      <c r="N35" s="28"/>
      <c r="O35" s="28">
        <v>0</v>
      </c>
      <c r="P35" s="28"/>
      <c r="Q35" s="28"/>
      <c r="R35" s="74"/>
      <c r="S35" s="72"/>
      <c r="T35" s="72"/>
    </row>
    <row r="36" spans="1:20" s="1" customFormat="1" ht="21" customHeight="1">
      <c r="A36" s="46"/>
      <c r="B36" s="26" t="s">
        <v>24</v>
      </c>
      <c r="C36" s="27" t="s">
        <v>80</v>
      </c>
      <c r="D36" s="39" t="s">
        <v>81</v>
      </c>
      <c r="E36" s="39" t="s">
        <v>25</v>
      </c>
      <c r="F36" s="39" t="s">
        <v>35</v>
      </c>
      <c r="G36" s="39" t="s">
        <v>53</v>
      </c>
      <c r="H36" s="30" t="s">
        <v>40</v>
      </c>
      <c r="I36" s="60">
        <v>1</v>
      </c>
      <c r="J36" s="30">
        <v>12</v>
      </c>
      <c r="K36" s="30">
        <v>4</v>
      </c>
      <c r="L36" s="54">
        <f t="shared" si="1"/>
        <v>16</v>
      </c>
      <c r="M36" s="62"/>
      <c r="N36" s="62"/>
      <c r="O36" s="62"/>
      <c r="P36" s="30">
        <v>2</v>
      </c>
      <c r="Q36" s="62"/>
      <c r="R36" s="79"/>
      <c r="S36" s="72"/>
    </row>
    <row r="37" spans="1:20" s="1" customFormat="1" ht="21" customHeight="1">
      <c r="A37" s="47"/>
      <c r="B37" s="26" t="s">
        <v>24</v>
      </c>
      <c r="C37" s="27" t="s">
        <v>82</v>
      </c>
      <c r="D37" s="28" t="s">
        <v>83</v>
      </c>
      <c r="E37" s="29" t="s">
        <v>25</v>
      </c>
      <c r="F37" s="29" t="s">
        <v>35</v>
      </c>
      <c r="G37" s="28" t="s">
        <v>36</v>
      </c>
      <c r="H37" s="30" t="s">
        <v>28</v>
      </c>
      <c r="I37" s="53">
        <v>1.5</v>
      </c>
      <c r="J37" s="30">
        <v>4</v>
      </c>
      <c r="K37" s="30">
        <v>24</v>
      </c>
      <c r="L37" s="54">
        <f t="shared" si="1"/>
        <v>28</v>
      </c>
      <c r="M37" s="30"/>
      <c r="N37" s="30"/>
      <c r="O37" s="30"/>
      <c r="P37" s="30">
        <v>2</v>
      </c>
      <c r="Q37" s="30"/>
      <c r="R37" s="70"/>
      <c r="S37" s="72"/>
    </row>
    <row r="38" spans="1:20" s="1" customFormat="1" ht="22.95" customHeight="1">
      <c r="A38" s="47"/>
      <c r="B38" s="26" t="s">
        <v>24</v>
      </c>
      <c r="C38" s="27" t="s">
        <v>84</v>
      </c>
      <c r="D38" s="28" t="s">
        <v>85</v>
      </c>
      <c r="E38" s="29" t="s">
        <v>25</v>
      </c>
      <c r="F38" s="29" t="s">
        <v>26</v>
      </c>
      <c r="G38" s="28" t="s">
        <v>45</v>
      </c>
      <c r="H38" s="30" t="s">
        <v>40</v>
      </c>
      <c r="I38" s="53">
        <v>0.5</v>
      </c>
      <c r="J38" s="30">
        <v>8</v>
      </c>
      <c r="K38" s="30">
        <v>0</v>
      </c>
      <c r="L38" s="54">
        <f t="shared" si="1"/>
        <v>8</v>
      </c>
      <c r="M38" s="30"/>
      <c r="N38" s="30"/>
      <c r="O38" s="30"/>
      <c r="P38" s="30">
        <v>2</v>
      </c>
      <c r="Q38" s="30"/>
      <c r="R38" s="70"/>
      <c r="S38" s="8"/>
    </row>
    <row r="39" spans="1:20" s="1" customFormat="1" ht="27" customHeight="1">
      <c r="A39" s="47"/>
      <c r="B39" s="31" t="s">
        <v>24</v>
      </c>
      <c r="C39" s="117"/>
      <c r="D39" s="34" t="s">
        <v>202</v>
      </c>
      <c r="E39" s="34" t="s">
        <v>25</v>
      </c>
      <c r="F39" s="34" t="s">
        <v>203</v>
      </c>
      <c r="G39" s="118" t="s">
        <v>182</v>
      </c>
      <c r="H39" s="34" t="s">
        <v>40</v>
      </c>
      <c r="I39" s="55">
        <v>3</v>
      </c>
      <c r="J39" s="34">
        <v>24</v>
      </c>
      <c r="K39" s="34">
        <v>24</v>
      </c>
      <c r="L39" s="57">
        <f t="shared" ref="L39" si="2">SUM(J39:K39)</f>
        <v>48</v>
      </c>
      <c r="M39" s="63"/>
      <c r="N39" s="34">
        <v>0</v>
      </c>
      <c r="O39" s="34"/>
      <c r="P39" s="34"/>
      <c r="Q39" s="34"/>
      <c r="R39" s="73"/>
      <c r="S39" s="80" t="s">
        <v>181</v>
      </c>
    </row>
    <row r="40" spans="1:20" s="1" customFormat="1" ht="27" customHeight="1">
      <c r="A40" s="47"/>
      <c r="B40" s="141" t="s">
        <v>86</v>
      </c>
      <c r="C40" s="142"/>
      <c r="D40" s="142"/>
      <c r="E40" s="142"/>
      <c r="F40" s="142"/>
      <c r="G40" s="142"/>
      <c r="H40" s="142"/>
      <c r="I40" s="64">
        <f>SUM(I16:I39)</f>
        <v>42</v>
      </c>
      <c r="J40" s="64">
        <f t="shared" ref="J40:R40" si="3">SUM(J16:J39)</f>
        <v>504</v>
      </c>
      <c r="K40" s="64">
        <f t="shared" si="3"/>
        <v>192</v>
      </c>
      <c r="L40" s="64">
        <f t="shared" si="3"/>
        <v>696</v>
      </c>
      <c r="M40" s="64">
        <f t="shared" si="3"/>
        <v>16</v>
      </c>
      <c r="N40" s="64">
        <f t="shared" si="3"/>
        <v>20</v>
      </c>
      <c r="O40" s="64">
        <f t="shared" si="3"/>
        <v>12</v>
      </c>
      <c r="P40" s="64">
        <f t="shared" si="3"/>
        <v>6</v>
      </c>
      <c r="Q40" s="64">
        <f t="shared" si="3"/>
        <v>0</v>
      </c>
      <c r="R40" s="64">
        <f t="shared" si="3"/>
        <v>0</v>
      </c>
      <c r="S40" s="72"/>
      <c r="T40" s="3"/>
    </row>
    <row r="41" spans="1:20" ht="22.95" customHeight="1">
      <c r="A41" s="49"/>
      <c r="B41" s="26" t="s">
        <v>24</v>
      </c>
      <c r="C41" s="143" t="s">
        <v>87</v>
      </c>
      <c r="D41" s="144"/>
      <c r="E41" s="28" t="s">
        <v>88</v>
      </c>
      <c r="F41" s="28" t="s">
        <v>26</v>
      </c>
      <c r="G41" s="28" t="s">
        <v>89</v>
      </c>
      <c r="H41" s="28" t="s">
        <v>40</v>
      </c>
      <c r="I41" s="53">
        <v>2</v>
      </c>
      <c r="J41" s="30">
        <v>32</v>
      </c>
      <c r="K41" s="36">
        <v>0</v>
      </c>
      <c r="L41" s="30">
        <v>32</v>
      </c>
      <c r="M41" s="54"/>
      <c r="N41" s="145">
        <v>2</v>
      </c>
      <c r="O41" s="146"/>
      <c r="P41" s="147"/>
      <c r="Q41" s="54"/>
      <c r="R41" s="81"/>
    </row>
    <row r="42" spans="1:20" ht="22.95" customHeight="1">
      <c r="A42" s="49"/>
      <c r="B42" s="26" t="s">
        <v>24</v>
      </c>
      <c r="C42" s="143" t="s">
        <v>90</v>
      </c>
      <c r="D42" s="144"/>
      <c r="E42" s="28" t="s">
        <v>88</v>
      </c>
      <c r="F42" s="28" t="s">
        <v>26</v>
      </c>
      <c r="G42" s="28" t="s">
        <v>89</v>
      </c>
      <c r="H42" s="28" t="s">
        <v>40</v>
      </c>
      <c r="I42" s="53">
        <v>2</v>
      </c>
      <c r="J42" s="30">
        <v>32</v>
      </c>
      <c r="K42" s="36">
        <v>0</v>
      </c>
      <c r="L42" s="30">
        <f>SUM(J42:K42)</f>
        <v>32</v>
      </c>
      <c r="M42" s="54"/>
      <c r="N42" s="145">
        <v>2</v>
      </c>
      <c r="O42" s="146"/>
      <c r="P42" s="147"/>
      <c r="Q42" s="54"/>
      <c r="R42" s="81"/>
    </row>
    <row r="43" spans="1:20" ht="22.95" customHeight="1">
      <c r="A43" s="49"/>
      <c r="B43" s="26" t="s">
        <v>24</v>
      </c>
      <c r="C43" s="152" t="s">
        <v>91</v>
      </c>
      <c r="D43" s="153"/>
      <c r="E43" s="28" t="s">
        <v>88</v>
      </c>
      <c r="F43" s="28" t="s">
        <v>26</v>
      </c>
      <c r="G43" s="28" t="s">
        <v>89</v>
      </c>
      <c r="H43" s="28" t="s">
        <v>40</v>
      </c>
      <c r="I43" s="53">
        <v>2</v>
      </c>
      <c r="J43" s="30">
        <v>32</v>
      </c>
      <c r="K43" s="36">
        <v>0</v>
      </c>
      <c r="L43" s="30">
        <f>SUM(J43:K43)</f>
        <v>32</v>
      </c>
      <c r="M43" s="54"/>
      <c r="N43" s="145">
        <v>2</v>
      </c>
      <c r="O43" s="146"/>
      <c r="P43" s="147"/>
      <c r="Q43" s="54"/>
      <c r="R43" s="81"/>
    </row>
    <row r="44" spans="1:20" ht="22.95" customHeight="1">
      <c r="A44" s="49"/>
      <c r="B44" s="26" t="s">
        <v>24</v>
      </c>
      <c r="C44" s="154" t="s">
        <v>92</v>
      </c>
      <c r="D44" s="155"/>
      <c r="E44" s="28" t="s">
        <v>88</v>
      </c>
      <c r="F44" s="28" t="s">
        <v>26</v>
      </c>
      <c r="G44" s="28" t="s">
        <v>89</v>
      </c>
      <c r="H44" s="28" t="s">
        <v>40</v>
      </c>
      <c r="I44" s="53">
        <v>2</v>
      </c>
      <c r="J44" s="30">
        <v>32</v>
      </c>
      <c r="K44" s="36">
        <v>0</v>
      </c>
      <c r="L44" s="30">
        <f>SUM(J44:K44)</f>
        <v>32</v>
      </c>
      <c r="M44" s="36"/>
      <c r="N44" s="145">
        <v>2</v>
      </c>
      <c r="O44" s="146"/>
      <c r="P44" s="147"/>
      <c r="Q44" s="36"/>
      <c r="R44" s="75"/>
    </row>
    <row r="45" spans="1:20" ht="18" customHeight="1">
      <c r="A45" s="49"/>
      <c r="B45" s="158" t="s">
        <v>93</v>
      </c>
      <c r="C45" s="159"/>
      <c r="D45" s="159"/>
      <c r="E45" s="159"/>
      <c r="F45" s="159"/>
      <c r="G45" s="159"/>
      <c r="H45" s="153"/>
      <c r="I45" s="60">
        <f>SUM(I41:I44)</f>
        <v>8</v>
      </c>
      <c r="J45" s="60">
        <f>SUM(J41:J44)</f>
        <v>128</v>
      </c>
      <c r="K45" s="60">
        <f>SUM(K41:K44)</f>
        <v>0</v>
      </c>
      <c r="L45" s="60">
        <f t="shared" ref="L45:R45" si="4">SUM(L41:L44)</f>
        <v>128</v>
      </c>
      <c r="M45" s="60">
        <f t="shared" si="4"/>
        <v>0</v>
      </c>
      <c r="N45" s="60">
        <v>0</v>
      </c>
      <c r="O45" s="60">
        <f t="shared" si="4"/>
        <v>0</v>
      </c>
      <c r="P45" s="60">
        <f t="shared" si="4"/>
        <v>0</v>
      </c>
      <c r="Q45" s="60">
        <f t="shared" si="4"/>
        <v>0</v>
      </c>
      <c r="R45" s="82">
        <f t="shared" si="4"/>
        <v>0</v>
      </c>
    </row>
    <row r="46" spans="1:20" ht="18" customHeight="1">
      <c r="A46" s="49"/>
      <c r="B46" s="26" t="s">
        <v>94</v>
      </c>
      <c r="C46" s="27" t="s">
        <v>134</v>
      </c>
      <c r="D46" s="27" t="s">
        <v>135</v>
      </c>
      <c r="E46" s="29" t="s">
        <v>25</v>
      </c>
      <c r="F46" s="29" t="s">
        <v>35</v>
      </c>
      <c r="G46" s="118" t="s">
        <v>136</v>
      </c>
      <c r="H46" s="30" t="s">
        <v>28</v>
      </c>
      <c r="I46" s="60">
        <v>4</v>
      </c>
      <c r="J46" s="30">
        <v>40</v>
      </c>
      <c r="K46" s="30">
        <v>20</v>
      </c>
      <c r="L46" s="30">
        <f t="shared" ref="L46:L55" si="5">SUM(J46:K46)</f>
        <v>60</v>
      </c>
      <c r="M46" s="30">
        <v>5</v>
      </c>
      <c r="N46" s="30"/>
      <c r="O46" s="30"/>
      <c r="P46" s="30"/>
      <c r="Q46" s="30"/>
      <c r="R46" s="70"/>
    </row>
    <row r="47" spans="1:20" ht="18" customHeight="1">
      <c r="A47" s="49"/>
      <c r="B47" s="26" t="s">
        <v>94</v>
      </c>
      <c r="C47" s="27" t="s">
        <v>184</v>
      </c>
      <c r="D47" s="27" t="s">
        <v>137</v>
      </c>
      <c r="E47" s="28" t="s">
        <v>25</v>
      </c>
      <c r="F47" s="29" t="s">
        <v>138</v>
      </c>
      <c r="G47" s="118" t="s">
        <v>136</v>
      </c>
      <c r="H47" s="29" t="s">
        <v>204</v>
      </c>
      <c r="I47" s="60">
        <v>3</v>
      </c>
      <c r="J47" s="30">
        <v>12</v>
      </c>
      <c r="K47" s="29">
        <v>36</v>
      </c>
      <c r="L47" s="30">
        <f t="shared" si="5"/>
        <v>48</v>
      </c>
      <c r="M47" s="30" t="s">
        <v>163</v>
      </c>
      <c r="N47" s="30"/>
      <c r="O47" s="60"/>
      <c r="P47" s="60"/>
      <c r="Q47" s="60"/>
      <c r="R47" s="70"/>
    </row>
    <row r="48" spans="1:20" ht="18" customHeight="1">
      <c r="A48" s="49"/>
      <c r="B48" s="26" t="s">
        <v>94</v>
      </c>
      <c r="C48" s="27" t="s">
        <v>139</v>
      </c>
      <c r="D48" s="27" t="s">
        <v>140</v>
      </c>
      <c r="E48" s="29" t="s">
        <v>25</v>
      </c>
      <c r="F48" s="29" t="s">
        <v>35</v>
      </c>
      <c r="G48" s="118" t="s">
        <v>136</v>
      </c>
      <c r="H48" s="30" t="s">
        <v>28</v>
      </c>
      <c r="I48" s="60">
        <v>4.5</v>
      </c>
      <c r="J48" s="30">
        <v>36</v>
      </c>
      <c r="K48" s="30">
        <v>36</v>
      </c>
      <c r="L48" s="30">
        <f t="shared" si="5"/>
        <v>72</v>
      </c>
      <c r="M48" s="30"/>
      <c r="N48" s="30" t="s">
        <v>150</v>
      </c>
      <c r="O48" s="30"/>
      <c r="P48" s="30"/>
      <c r="Q48" s="30"/>
      <c r="R48" s="70"/>
    </row>
    <row r="49" spans="1:18" ht="18" customHeight="1">
      <c r="A49" s="49"/>
      <c r="B49" s="26" t="s">
        <v>94</v>
      </c>
      <c r="C49" s="27" t="s">
        <v>141</v>
      </c>
      <c r="D49" s="27" t="s">
        <v>142</v>
      </c>
      <c r="E49" s="29" t="s">
        <v>25</v>
      </c>
      <c r="F49" s="29" t="s">
        <v>35</v>
      </c>
      <c r="G49" s="118" t="s">
        <v>143</v>
      </c>
      <c r="H49" s="30" t="s">
        <v>28</v>
      </c>
      <c r="I49" s="60">
        <v>3</v>
      </c>
      <c r="J49" s="30">
        <v>12</v>
      </c>
      <c r="K49" s="137">
        <v>36</v>
      </c>
      <c r="L49" s="30">
        <f t="shared" si="5"/>
        <v>48</v>
      </c>
      <c r="M49" s="30"/>
      <c r="N49" s="30" t="s">
        <v>163</v>
      </c>
      <c r="O49" s="30"/>
      <c r="P49" s="30"/>
      <c r="Q49" s="30"/>
      <c r="R49" s="70"/>
    </row>
    <row r="50" spans="1:18" ht="18" customHeight="1">
      <c r="A50" s="49"/>
      <c r="B50" s="26" t="s">
        <v>94</v>
      </c>
      <c r="C50" s="27" t="s">
        <v>185</v>
      </c>
      <c r="D50" s="27" t="s">
        <v>164</v>
      </c>
      <c r="E50" s="29" t="s">
        <v>25</v>
      </c>
      <c r="F50" s="29" t="s">
        <v>35</v>
      </c>
      <c r="G50" s="118" t="s">
        <v>136</v>
      </c>
      <c r="H50" s="30" t="s">
        <v>28</v>
      </c>
      <c r="I50" s="60">
        <v>4.5</v>
      </c>
      <c r="J50" s="30">
        <v>36</v>
      </c>
      <c r="K50" s="30">
        <v>36</v>
      </c>
      <c r="L50" s="30">
        <f t="shared" si="5"/>
        <v>72</v>
      </c>
      <c r="M50" s="30"/>
      <c r="N50" s="30" t="s">
        <v>150</v>
      </c>
      <c r="O50" s="30"/>
      <c r="P50" s="30"/>
      <c r="Q50" s="30"/>
      <c r="R50" s="70"/>
    </row>
    <row r="51" spans="1:18" ht="18" customHeight="1">
      <c r="A51" s="49"/>
      <c r="B51" s="26" t="s">
        <v>94</v>
      </c>
      <c r="C51" s="28" t="s">
        <v>144</v>
      </c>
      <c r="D51" s="27" t="s">
        <v>145</v>
      </c>
      <c r="E51" s="28" t="s">
        <v>25</v>
      </c>
      <c r="F51" s="29" t="s">
        <v>35</v>
      </c>
      <c r="G51" s="118" t="s">
        <v>136</v>
      </c>
      <c r="H51" s="30" t="s">
        <v>40</v>
      </c>
      <c r="I51" s="60">
        <v>3</v>
      </c>
      <c r="J51" s="30">
        <v>12</v>
      </c>
      <c r="K51" s="137">
        <v>36</v>
      </c>
      <c r="L51" s="30">
        <f t="shared" si="5"/>
        <v>48</v>
      </c>
      <c r="M51" s="30"/>
      <c r="N51" s="30" t="s">
        <v>58</v>
      </c>
      <c r="O51" s="129"/>
      <c r="P51" s="30"/>
      <c r="Q51" s="30"/>
      <c r="R51" s="70"/>
    </row>
    <row r="52" spans="1:18" ht="18" customHeight="1">
      <c r="A52" s="49"/>
      <c r="B52" s="134" t="s">
        <v>94</v>
      </c>
      <c r="C52" s="27" t="s">
        <v>186</v>
      </c>
      <c r="D52" s="27" t="s">
        <v>146</v>
      </c>
      <c r="E52" s="136" t="s">
        <v>25</v>
      </c>
      <c r="F52" s="135" t="s">
        <v>35</v>
      </c>
      <c r="G52" s="118" t="s">
        <v>136</v>
      </c>
      <c r="H52" s="135" t="s">
        <v>40</v>
      </c>
      <c r="I52" s="60">
        <v>3</v>
      </c>
      <c r="J52" s="30">
        <v>12</v>
      </c>
      <c r="K52" s="137">
        <v>36</v>
      </c>
      <c r="L52" s="30">
        <f t="shared" ref="L52" si="6">SUM(J52:K52)</f>
        <v>48</v>
      </c>
      <c r="M52" s="30"/>
      <c r="N52" s="120" t="s">
        <v>58</v>
      </c>
      <c r="O52" s="120"/>
      <c r="P52" s="30"/>
      <c r="Q52" s="30"/>
      <c r="R52" s="70"/>
    </row>
    <row r="53" spans="1:18" ht="18" customHeight="1">
      <c r="A53" s="49"/>
      <c r="B53" s="26" t="s">
        <v>94</v>
      </c>
      <c r="C53" s="27"/>
      <c r="D53" s="27" t="s">
        <v>187</v>
      </c>
      <c r="E53" s="28" t="s">
        <v>25</v>
      </c>
      <c r="F53" s="29" t="s">
        <v>35</v>
      </c>
      <c r="G53" s="118" t="s">
        <v>136</v>
      </c>
      <c r="H53" s="29" t="s">
        <v>40</v>
      </c>
      <c r="I53" s="60">
        <v>3</v>
      </c>
      <c r="J53" s="30">
        <v>12</v>
      </c>
      <c r="K53" s="137">
        <v>36</v>
      </c>
      <c r="L53" s="30">
        <f t="shared" si="5"/>
        <v>48</v>
      </c>
      <c r="M53" s="30"/>
      <c r="O53" s="120" t="s">
        <v>147</v>
      </c>
      <c r="P53" s="30"/>
      <c r="Q53" s="30"/>
      <c r="R53" s="70"/>
    </row>
    <row r="54" spans="1:18" ht="18" customHeight="1">
      <c r="A54" s="49"/>
      <c r="B54" s="134" t="s">
        <v>94</v>
      </c>
      <c r="C54" s="27"/>
      <c r="D54" s="130" t="s">
        <v>188</v>
      </c>
      <c r="E54" s="135" t="s">
        <v>25</v>
      </c>
      <c r="F54" s="135" t="s">
        <v>35</v>
      </c>
      <c r="G54" s="118" t="s">
        <v>136</v>
      </c>
      <c r="H54" s="135" t="s">
        <v>40</v>
      </c>
      <c r="I54" s="60">
        <v>3</v>
      </c>
      <c r="J54" s="30">
        <v>24</v>
      </c>
      <c r="K54" s="137">
        <v>24</v>
      </c>
      <c r="L54" s="30">
        <f t="shared" si="5"/>
        <v>48</v>
      </c>
      <c r="M54" s="30"/>
      <c r="N54" s="30"/>
      <c r="O54" s="120" t="s">
        <v>147</v>
      </c>
      <c r="Q54" s="30"/>
      <c r="R54" s="70"/>
    </row>
    <row r="55" spans="1:18" ht="18" customHeight="1">
      <c r="A55" s="49"/>
      <c r="B55" s="26" t="s">
        <v>94</v>
      </c>
      <c r="C55" s="27" t="s">
        <v>190</v>
      </c>
      <c r="D55" s="27" t="s">
        <v>189</v>
      </c>
      <c r="E55" s="27" t="s">
        <v>25</v>
      </c>
      <c r="F55" s="27" t="s">
        <v>35</v>
      </c>
      <c r="G55" s="118" t="s">
        <v>136</v>
      </c>
      <c r="H55" s="27" t="s">
        <v>40</v>
      </c>
      <c r="I55" s="60">
        <v>3</v>
      </c>
      <c r="J55" s="30">
        <v>24</v>
      </c>
      <c r="K55" s="137">
        <v>24</v>
      </c>
      <c r="L55" s="30">
        <f t="shared" si="5"/>
        <v>48</v>
      </c>
      <c r="M55" s="30"/>
      <c r="N55" s="30"/>
      <c r="O55" s="120" t="s">
        <v>163</v>
      </c>
      <c r="P55" s="30"/>
      <c r="Q55" s="30"/>
      <c r="R55" s="70"/>
    </row>
    <row r="56" spans="1:18" ht="18" customHeight="1">
      <c r="A56" s="25"/>
      <c r="B56" s="158" t="s">
        <v>95</v>
      </c>
      <c r="C56" s="159"/>
      <c r="D56" s="159"/>
      <c r="E56" s="159"/>
      <c r="F56" s="159"/>
      <c r="G56" s="159"/>
      <c r="H56" s="153"/>
      <c r="I56" s="60">
        <f t="shared" ref="I56:Q56" si="7">SUM(I46:I55)</f>
        <v>34</v>
      </c>
      <c r="J56" s="60">
        <f t="shared" si="7"/>
        <v>220</v>
      </c>
      <c r="K56" s="60">
        <f t="shared" si="7"/>
        <v>320</v>
      </c>
      <c r="L56" s="60">
        <f t="shared" si="7"/>
        <v>540</v>
      </c>
      <c r="M56" s="60">
        <f t="shared" si="7"/>
        <v>5</v>
      </c>
      <c r="N56" s="60">
        <f t="shared" si="7"/>
        <v>0</v>
      </c>
      <c r="O56" s="60">
        <f t="shared" si="7"/>
        <v>0</v>
      </c>
      <c r="P56" s="60">
        <f t="shared" si="7"/>
        <v>0</v>
      </c>
      <c r="Q56" s="60">
        <f t="shared" si="7"/>
        <v>0</v>
      </c>
      <c r="R56" s="82"/>
    </row>
    <row r="57" spans="1:18" ht="18" customHeight="1">
      <c r="A57" s="25"/>
      <c r="B57" s="26" t="s">
        <v>96</v>
      </c>
      <c r="C57" s="27" t="s">
        <v>191</v>
      </c>
      <c r="D57" s="27" t="s">
        <v>170</v>
      </c>
      <c r="E57" s="29" t="s">
        <v>25</v>
      </c>
      <c r="F57" s="29" t="s">
        <v>35</v>
      </c>
      <c r="G57" s="118" t="s">
        <v>136</v>
      </c>
      <c r="H57" s="30" t="s">
        <v>28</v>
      </c>
      <c r="I57" s="60">
        <v>4.5</v>
      </c>
      <c r="J57" s="30">
        <v>36</v>
      </c>
      <c r="K57" s="30">
        <v>36</v>
      </c>
      <c r="L57" s="30">
        <f t="shared" ref="L57:L66" si="8">SUM(J57:K57)</f>
        <v>72</v>
      </c>
      <c r="M57" s="30"/>
      <c r="N57" s="30"/>
      <c r="O57" s="120" t="s">
        <v>171</v>
      </c>
      <c r="P57" s="30"/>
      <c r="Q57" s="30"/>
      <c r="R57" s="70"/>
    </row>
    <row r="58" spans="1:18" ht="18" customHeight="1">
      <c r="A58" s="25"/>
      <c r="B58" s="26" t="s">
        <v>96</v>
      </c>
      <c r="C58" s="27" t="s">
        <v>148</v>
      </c>
      <c r="D58" s="27" t="s">
        <v>149</v>
      </c>
      <c r="E58" s="29" t="s">
        <v>25</v>
      </c>
      <c r="F58" s="29" t="s">
        <v>35</v>
      </c>
      <c r="G58" s="118" t="s">
        <v>136</v>
      </c>
      <c r="H58" s="30" t="s">
        <v>28</v>
      </c>
      <c r="I58" s="60">
        <v>3</v>
      </c>
      <c r="J58" s="30">
        <v>24</v>
      </c>
      <c r="K58" s="137">
        <v>24</v>
      </c>
      <c r="L58" s="30">
        <f t="shared" si="8"/>
        <v>48</v>
      </c>
      <c r="M58" s="30"/>
      <c r="N58" s="30"/>
      <c r="O58" s="30">
        <v>8</v>
      </c>
      <c r="P58" s="30"/>
      <c r="Q58" s="30"/>
      <c r="R58" s="70"/>
    </row>
    <row r="59" spans="1:18" ht="18" customHeight="1">
      <c r="A59" s="25"/>
      <c r="B59" s="26" t="s">
        <v>96</v>
      </c>
      <c r="C59" s="27" t="s">
        <v>192</v>
      </c>
      <c r="D59" s="27" t="s">
        <v>172</v>
      </c>
      <c r="E59" s="37" t="s">
        <v>25</v>
      </c>
      <c r="F59" s="29" t="s">
        <v>35</v>
      </c>
      <c r="G59" s="118" t="s">
        <v>136</v>
      </c>
      <c r="H59" s="30" t="s">
        <v>28</v>
      </c>
      <c r="I59" s="60">
        <v>4.5</v>
      </c>
      <c r="J59" s="30">
        <v>18</v>
      </c>
      <c r="K59" s="30">
        <v>54</v>
      </c>
      <c r="L59" s="54">
        <f t="shared" si="8"/>
        <v>72</v>
      </c>
      <c r="M59" s="30"/>
      <c r="N59" s="30"/>
      <c r="O59" s="30" t="s">
        <v>173</v>
      </c>
      <c r="Q59" s="30"/>
      <c r="R59" s="70"/>
    </row>
    <row r="60" spans="1:18" ht="18" customHeight="1">
      <c r="A60" s="25"/>
      <c r="B60" s="26" t="s">
        <v>96</v>
      </c>
      <c r="C60" s="27" t="s">
        <v>195</v>
      </c>
      <c r="D60" s="131" t="s">
        <v>194</v>
      </c>
      <c r="E60" s="28" t="s">
        <v>25</v>
      </c>
      <c r="F60" s="29" t="s">
        <v>35</v>
      </c>
      <c r="G60" s="118" t="s">
        <v>136</v>
      </c>
      <c r="H60" s="29" t="s">
        <v>40</v>
      </c>
      <c r="I60" s="60">
        <v>1.5</v>
      </c>
      <c r="J60" s="30">
        <v>12</v>
      </c>
      <c r="K60" s="29">
        <v>12</v>
      </c>
      <c r="L60" s="30">
        <f t="shared" si="8"/>
        <v>24</v>
      </c>
      <c r="M60" s="30"/>
      <c r="N60" s="30"/>
      <c r="P60" s="120" t="s">
        <v>174</v>
      </c>
      <c r="Q60" s="30"/>
      <c r="R60" s="70"/>
    </row>
    <row r="61" spans="1:18" ht="18" customHeight="1">
      <c r="A61" s="25"/>
      <c r="B61" s="26" t="s">
        <v>96</v>
      </c>
      <c r="C61" s="27"/>
      <c r="D61" s="131" t="s">
        <v>196</v>
      </c>
      <c r="E61" s="37" t="s">
        <v>25</v>
      </c>
      <c r="F61" s="29" t="s">
        <v>35</v>
      </c>
      <c r="G61" s="118" t="s">
        <v>136</v>
      </c>
      <c r="H61" s="30" t="s">
        <v>28</v>
      </c>
      <c r="I61" s="60">
        <v>3</v>
      </c>
      <c r="J61" s="30">
        <v>12</v>
      </c>
      <c r="K61" s="137">
        <v>36</v>
      </c>
      <c r="L61" s="54">
        <f t="shared" si="8"/>
        <v>48</v>
      </c>
      <c r="M61" s="30"/>
      <c r="N61" s="30"/>
      <c r="O61" s="30"/>
      <c r="P61" s="120" t="s">
        <v>175</v>
      </c>
      <c r="Q61" s="30"/>
      <c r="R61" s="70"/>
    </row>
    <row r="62" spans="1:18" ht="18" customHeight="1">
      <c r="A62" s="25"/>
      <c r="B62" s="134" t="s">
        <v>96</v>
      </c>
      <c r="C62" s="27" t="s">
        <v>193</v>
      </c>
      <c r="D62" s="27" t="s">
        <v>176</v>
      </c>
      <c r="E62" s="37" t="s">
        <v>25</v>
      </c>
      <c r="F62" s="135" t="s">
        <v>35</v>
      </c>
      <c r="G62" s="118" t="s">
        <v>136</v>
      </c>
      <c r="H62" s="30" t="s">
        <v>40</v>
      </c>
      <c r="I62" s="60">
        <v>3</v>
      </c>
      <c r="J62" s="30">
        <v>12</v>
      </c>
      <c r="K62" s="137">
        <v>36</v>
      </c>
      <c r="L62" s="30">
        <f t="shared" si="8"/>
        <v>48</v>
      </c>
      <c r="M62" s="30"/>
      <c r="N62" s="30"/>
      <c r="O62" s="120"/>
      <c r="P62" s="120" t="s">
        <v>183</v>
      </c>
      <c r="Q62" s="30"/>
      <c r="R62" s="70"/>
    </row>
    <row r="63" spans="1:18" ht="18" customHeight="1">
      <c r="A63" s="25"/>
      <c r="B63" s="26" t="s">
        <v>96</v>
      </c>
      <c r="C63" s="27" t="s">
        <v>151</v>
      </c>
      <c r="D63" s="27" t="s">
        <v>177</v>
      </c>
      <c r="E63" s="28" t="s">
        <v>25</v>
      </c>
      <c r="F63" s="29" t="s">
        <v>35</v>
      </c>
      <c r="G63" s="118" t="s">
        <v>136</v>
      </c>
      <c r="H63" s="29" t="s">
        <v>40</v>
      </c>
      <c r="I63" s="60">
        <v>4.5</v>
      </c>
      <c r="J63" s="30">
        <v>18</v>
      </c>
      <c r="K63" s="30">
        <v>54</v>
      </c>
      <c r="L63" s="30">
        <f t="shared" si="8"/>
        <v>72</v>
      </c>
      <c r="M63" s="30"/>
      <c r="N63" s="30"/>
      <c r="O63" s="30"/>
      <c r="P63" s="120" t="s">
        <v>178</v>
      </c>
      <c r="Q63" s="30"/>
      <c r="R63" s="70"/>
    </row>
    <row r="64" spans="1:18" ht="18" customHeight="1">
      <c r="A64" s="25"/>
      <c r="B64" s="26" t="s">
        <v>96</v>
      </c>
      <c r="C64" s="27" t="s">
        <v>152</v>
      </c>
      <c r="D64" s="27" t="s">
        <v>153</v>
      </c>
      <c r="E64" s="28" t="s">
        <v>25</v>
      </c>
      <c r="F64" s="29" t="s">
        <v>35</v>
      </c>
      <c r="G64" s="118" t="s">
        <v>136</v>
      </c>
      <c r="H64" s="29" t="s">
        <v>40</v>
      </c>
      <c r="I64" s="60">
        <v>3</v>
      </c>
      <c r="J64" s="30">
        <v>12</v>
      </c>
      <c r="K64" s="137">
        <v>36</v>
      </c>
      <c r="L64" s="30">
        <f t="shared" si="8"/>
        <v>48</v>
      </c>
      <c r="M64" s="30"/>
      <c r="N64" s="30"/>
      <c r="O64" s="30"/>
      <c r="P64" s="30" t="s">
        <v>58</v>
      </c>
      <c r="Q64" s="30"/>
      <c r="R64" s="70"/>
    </row>
    <row r="65" spans="1:19" ht="18" customHeight="1">
      <c r="A65" s="25"/>
      <c r="B65" s="26" t="s">
        <v>96</v>
      </c>
      <c r="C65" s="39"/>
      <c r="D65" s="27" t="s">
        <v>179</v>
      </c>
      <c r="E65" s="37" t="s">
        <v>25</v>
      </c>
      <c r="F65" s="29" t="s">
        <v>35</v>
      </c>
      <c r="G65" s="118" t="s">
        <v>136</v>
      </c>
      <c r="H65" s="29" t="s">
        <v>40</v>
      </c>
      <c r="I65" s="60">
        <v>3</v>
      </c>
      <c r="J65" s="30">
        <v>12</v>
      </c>
      <c r="K65" s="137">
        <v>36</v>
      </c>
      <c r="L65" s="54">
        <f t="shared" si="8"/>
        <v>48</v>
      </c>
      <c r="M65" s="60"/>
      <c r="N65" s="60"/>
      <c r="O65" s="60"/>
      <c r="P65" s="60"/>
      <c r="Q65" s="126" t="s">
        <v>58</v>
      </c>
      <c r="R65" s="70"/>
    </row>
    <row r="66" spans="1:19" ht="18" customHeight="1">
      <c r="A66" s="25"/>
      <c r="B66" s="26" t="s">
        <v>96</v>
      </c>
      <c r="C66" s="39"/>
      <c r="D66" s="131" t="s">
        <v>180</v>
      </c>
      <c r="E66" s="28" t="s">
        <v>25</v>
      </c>
      <c r="F66" s="29" t="s">
        <v>35</v>
      </c>
      <c r="G66" s="118" t="s">
        <v>136</v>
      </c>
      <c r="H66" s="29" t="s">
        <v>40</v>
      </c>
      <c r="I66" s="60">
        <v>4.5</v>
      </c>
      <c r="J66" s="30">
        <v>18</v>
      </c>
      <c r="K66" s="30">
        <v>54</v>
      </c>
      <c r="L66" s="54">
        <f t="shared" si="8"/>
        <v>72</v>
      </c>
      <c r="M66" s="30"/>
      <c r="N66" s="30"/>
      <c r="O66" s="30"/>
      <c r="P66" s="30"/>
      <c r="Q66" s="27" t="s">
        <v>161</v>
      </c>
      <c r="R66" s="70"/>
    </row>
    <row r="67" spans="1:19" ht="18" customHeight="1">
      <c r="B67" s="158" t="s">
        <v>97</v>
      </c>
      <c r="C67" s="159"/>
      <c r="D67" s="159"/>
      <c r="E67" s="159"/>
      <c r="F67" s="159"/>
      <c r="G67" s="159"/>
      <c r="H67" s="153"/>
      <c r="I67" s="60">
        <f t="shared" ref="I67:R67" si="9">SUM(I57:I66)</f>
        <v>34.5</v>
      </c>
      <c r="J67" s="60">
        <f t="shared" si="9"/>
        <v>174</v>
      </c>
      <c r="K67" s="60">
        <f t="shared" si="9"/>
        <v>378</v>
      </c>
      <c r="L67" s="60">
        <f t="shared" si="9"/>
        <v>552</v>
      </c>
      <c r="M67" s="60">
        <f t="shared" si="9"/>
        <v>0</v>
      </c>
      <c r="N67" s="60">
        <f t="shared" si="9"/>
        <v>0</v>
      </c>
      <c r="O67" s="60">
        <f t="shared" si="9"/>
        <v>8</v>
      </c>
      <c r="P67" s="60">
        <f t="shared" si="9"/>
        <v>0</v>
      </c>
      <c r="Q67" s="60">
        <f t="shared" si="9"/>
        <v>0</v>
      </c>
      <c r="R67" s="60">
        <f t="shared" si="9"/>
        <v>0</v>
      </c>
    </row>
    <row r="68" spans="1:19" ht="21" customHeight="1">
      <c r="B68" s="26" t="s">
        <v>98</v>
      </c>
      <c r="C68" s="39" t="s">
        <v>197</v>
      </c>
      <c r="D68" s="28" t="s">
        <v>100</v>
      </c>
      <c r="E68" s="28" t="s">
        <v>25</v>
      </c>
      <c r="F68" s="28" t="s">
        <v>56</v>
      </c>
      <c r="G68" s="118" t="s">
        <v>136</v>
      </c>
      <c r="H68" s="29" t="s">
        <v>40</v>
      </c>
      <c r="I68" s="60">
        <v>15</v>
      </c>
      <c r="J68" s="30">
        <v>0</v>
      </c>
      <c r="K68" s="65">
        <v>270</v>
      </c>
      <c r="L68" s="54">
        <f t="shared" ref="L68:L70" si="10">SUM(J68:K68)</f>
        <v>270</v>
      </c>
      <c r="M68" s="30"/>
      <c r="N68" s="30"/>
      <c r="O68" s="30"/>
      <c r="P68" s="30"/>
      <c r="Q68" s="27" t="s">
        <v>101</v>
      </c>
      <c r="R68" s="70"/>
      <c r="S68" s="83" t="s">
        <v>102</v>
      </c>
    </row>
    <row r="69" spans="1:19" ht="21" customHeight="1">
      <c r="B69" s="26" t="s">
        <v>98</v>
      </c>
      <c r="C69" s="39" t="s">
        <v>198</v>
      </c>
      <c r="D69" s="28" t="s">
        <v>103</v>
      </c>
      <c r="E69" s="29" t="s">
        <v>25</v>
      </c>
      <c r="F69" s="29" t="s">
        <v>56</v>
      </c>
      <c r="G69" s="118" t="s">
        <v>154</v>
      </c>
      <c r="H69" s="30" t="s">
        <v>40</v>
      </c>
      <c r="I69" s="60">
        <v>10</v>
      </c>
      <c r="J69" s="30">
        <v>0</v>
      </c>
      <c r="K69" s="65">
        <v>180</v>
      </c>
      <c r="L69" s="54">
        <f t="shared" si="10"/>
        <v>180</v>
      </c>
      <c r="M69" s="30"/>
      <c r="N69" s="30"/>
      <c r="O69" s="30"/>
      <c r="P69" s="30"/>
      <c r="Q69" s="30"/>
      <c r="R69" s="84" t="s">
        <v>104</v>
      </c>
      <c r="S69" s="162" t="s">
        <v>105</v>
      </c>
    </row>
    <row r="70" spans="1:19" ht="21" customHeight="1">
      <c r="B70" s="26" t="s">
        <v>98</v>
      </c>
      <c r="C70" s="39" t="s">
        <v>199</v>
      </c>
      <c r="D70" s="28" t="s">
        <v>106</v>
      </c>
      <c r="E70" s="29" t="s">
        <v>25</v>
      </c>
      <c r="F70" s="29" t="s">
        <v>56</v>
      </c>
      <c r="G70" s="118" t="s">
        <v>136</v>
      </c>
      <c r="H70" s="30" t="s">
        <v>40</v>
      </c>
      <c r="I70" s="60">
        <v>5</v>
      </c>
      <c r="J70" s="30">
        <v>0</v>
      </c>
      <c r="K70" s="65">
        <v>90</v>
      </c>
      <c r="L70" s="54">
        <f t="shared" si="10"/>
        <v>90</v>
      </c>
      <c r="M70" s="30"/>
      <c r="N70" s="30"/>
      <c r="O70" s="30"/>
      <c r="P70" s="30"/>
      <c r="Q70" s="30"/>
      <c r="R70" s="84" t="s">
        <v>99</v>
      </c>
      <c r="S70" s="162"/>
    </row>
    <row r="71" spans="1:19" ht="21" customHeight="1">
      <c r="B71" s="141" t="s">
        <v>107</v>
      </c>
      <c r="C71" s="142"/>
      <c r="D71" s="142"/>
      <c r="E71" s="142"/>
      <c r="F71" s="142"/>
      <c r="G71" s="142"/>
      <c r="H71" s="142"/>
      <c r="I71" s="60">
        <f t="shared" ref="I71:R71" si="11">SUM(I68:I70)</f>
        <v>30</v>
      </c>
      <c r="J71" s="60">
        <f t="shared" si="11"/>
        <v>0</v>
      </c>
      <c r="K71" s="60">
        <f t="shared" si="11"/>
        <v>540</v>
      </c>
      <c r="L71" s="60">
        <f t="shared" si="11"/>
        <v>540</v>
      </c>
      <c r="M71" s="60">
        <f t="shared" si="11"/>
        <v>0</v>
      </c>
      <c r="N71" s="60">
        <f t="shared" si="11"/>
        <v>0</v>
      </c>
      <c r="O71" s="60">
        <f t="shared" si="11"/>
        <v>0</v>
      </c>
      <c r="P71" s="60">
        <f t="shared" si="11"/>
        <v>0</v>
      </c>
      <c r="Q71" s="60">
        <f t="shared" si="11"/>
        <v>0</v>
      </c>
      <c r="R71" s="60">
        <f t="shared" si="11"/>
        <v>0</v>
      </c>
    </row>
    <row r="72" spans="1:19" ht="21" customHeight="1">
      <c r="B72" s="35" t="s">
        <v>108</v>
      </c>
      <c r="C72" s="27"/>
      <c r="D72" s="27" t="s">
        <v>201</v>
      </c>
      <c r="E72" s="133" t="s">
        <v>155</v>
      </c>
      <c r="F72" s="132" t="s">
        <v>35</v>
      </c>
      <c r="G72" s="123" t="s">
        <v>200</v>
      </c>
      <c r="H72" s="30" t="s">
        <v>40</v>
      </c>
      <c r="I72" s="60">
        <v>3</v>
      </c>
      <c r="J72" s="30">
        <v>12</v>
      </c>
      <c r="K72" s="137">
        <v>36</v>
      </c>
      <c r="L72" s="30">
        <f t="shared" ref="L72" si="12">SUM(J72:K72)</f>
        <v>48</v>
      </c>
      <c r="M72" s="30"/>
      <c r="N72" s="30"/>
      <c r="O72" s="120"/>
      <c r="P72" s="120" t="s">
        <v>147</v>
      </c>
      <c r="Q72" s="30"/>
      <c r="R72" s="70"/>
    </row>
    <row r="73" spans="1:19" ht="21" customHeight="1">
      <c r="B73" s="35" t="s">
        <v>108</v>
      </c>
      <c r="C73" s="27"/>
      <c r="D73" s="119" t="s">
        <v>156</v>
      </c>
      <c r="E73" s="28" t="s">
        <v>155</v>
      </c>
      <c r="F73" s="29" t="s">
        <v>138</v>
      </c>
      <c r="G73" s="118" t="s">
        <v>165</v>
      </c>
      <c r="H73" s="29" t="s">
        <v>166</v>
      </c>
      <c r="I73" s="60">
        <v>3</v>
      </c>
      <c r="J73" s="30">
        <v>12</v>
      </c>
      <c r="K73" s="137">
        <v>36</v>
      </c>
      <c r="L73" s="30">
        <f t="shared" ref="L73:L75" si="13">SUM(J73:K73)</f>
        <v>48</v>
      </c>
      <c r="M73" s="30"/>
      <c r="N73" s="30"/>
      <c r="O73" s="120"/>
      <c r="P73" s="120">
        <v>8</v>
      </c>
      <c r="Q73" s="30"/>
      <c r="R73" s="70"/>
    </row>
    <row r="74" spans="1:19" ht="21" customHeight="1">
      <c r="B74" s="35" t="s">
        <v>108</v>
      </c>
      <c r="C74" s="27"/>
      <c r="D74" s="127" t="s">
        <v>167</v>
      </c>
      <c r="E74" s="28" t="s">
        <v>88</v>
      </c>
      <c r="F74" s="29" t="s">
        <v>35</v>
      </c>
      <c r="G74" s="118" t="s">
        <v>165</v>
      </c>
      <c r="H74" s="30" t="s">
        <v>40</v>
      </c>
      <c r="I74" s="124">
        <v>1.5</v>
      </c>
      <c r="J74" s="128">
        <v>12</v>
      </c>
      <c r="K74" s="128">
        <v>12</v>
      </c>
      <c r="L74" s="54">
        <f>SUM(J74:K74)</f>
        <v>24</v>
      </c>
      <c r="M74" s="66"/>
      <c r="N74" s="66"/>
      <c r="P74" s="66">
        <v>4</v>
      </c>
      <c r="Q74" s="30"/>
      <c r="R74" s="70"/>
    </row>
    <row r="75" spans="1:19" ht="21" customHeight="1">
      <c r="B75" s="35" t="s">
        <v>108</v>
      </c>
      <c r="C75" s="121" t="s">
        <v>157</v>
      </c>
      <c r="D75" s="122" t="s">
        <v>158</v>
      </c>
      <c r="E75" s="28" t="s">
        <v>155</v>
      </c>
      <c r="F75" s="29" t="s">
        <v>168</v>
      </c>
      <c r="G75" s="123" t="s">
        <v>169</v>
      </c>
      <c r="H75" s="30" t="s">
        <v>166</v>
      </c>
      <c r="I75" s="124">
        <v>1.5</v>
      </c>
      <c r="J75" s="66">
        <v>24</v>
      </c>
      <c r="K75" s="67">
        <v>0</v>
      </c>
      <c r="L75" s="30">
        <f t="shared" si="13"/>
        <v>24</v>
      </c>
      <c r="M75" s="66"/>
      <c r="N75" s="66"/>
      <c r="O75" s="66"/>
      <c r="P75" s="66">
        <v>4</v>
      </c>
      <c r="Q75" s="66"/>
      <c r="R75" s="85"/>
    </row>
    <row r="76" spans="1:19" ht="18" customHeight="1">
      <c r="B76" s="160" t="s">
        <v>109</v>
      </c>
      <c r="C76" s="161"/>
      <c r="D76" s="161"/>
      <c r="E76" s="161"/>
      <c r="F76" s="161"/>
      <c r="G76" s="161"/>
      <c r="H76" s="161"/>
      <c r="I76" s="60">
        <f>SUM(I72:I75)</f>
        <v>9</v>
      </c>
      <c r="J76" s="60">
        <f t="shared" ref="J76:R76" si="14">SUM(J72:J75)</f>
        <v>60</v>
      </c>
      <c r="K76" s="60">
        <f t="shared" si="14"/>
        <v>84</v>
      </c>
      <c r="L76" s="60">
        <f t="shared" si="14"/>
        <v>144</v>
      </c>
      <c r="M76" s="60">
        <f t="shared" si="14"/>
        <v>0</v>
      </c>
      <c r="N76" s="60">
        <f t="shared" si="14"/>
        <v>0</v>
      </c>
      <c r="O76" s="60">
        <f t="shared" si="14"/>
        <v>0</v>
      </c>
      <c r="P76" s="60">
        <f>SUM(P72:P75)</f>
        <v>16</v>
      </c>
      <c r="Q76" s="60">
        <f t="shared" si="14"/>
        <v>0</v>
      </c>
      <c r="R76" s="82">
        <f t="shared" si="14"/>
        <v>0</v>
      </c>
    </row>
    <row r="77" spans="1:19" ht="21" customHeight="1">
      <c r="B77" s="171" t="s">
        <v>110</v>
      </c>
      <c r="C77" s="172"/>
      <c r="D77" s="172"/>
      <c r="E77" s="172"/>
      <c r="F77" s="172"/>
      <c r="G77" s="172"/>
      <c r="H77" s="172"/>
      <c r="I77" s="68">
        <f t="shared" ref="I77:R77" si="15">I40+I45+I56+I67+I71+I76</f>
        <v>157.5</v>
      </c>
      <c r="J77" s="68">
        <f t="shared" si="15"/>
        <v>1086</v>
      </c>
      <c r="K77" s="68">
        <f t="shared" si="15"/>
        <v>1514</v>
      </c>
      <c r="L77" s="68">
        <f t="shared" si="15"/>
        <v>2600</v>
      </c>
      <c r="M77" s="68">
        <f t="shared" si="15"/>
        <v>21</v>
      </c>
      <c r="N77" s="68">
        <f t="shared" si="15"/>
        <v>20</v>
      </c>
      <c r="O77" s="68">
        <f t="shared" si="15"/>
        <v>20</v>
      </c>
      <c r="P77" s="68">
        <f t="shared" si="15"/>
        <v>22</v>
      </c>
      <c r="Q77" s="68">
        <f t="shared" si="15"/>
        <v>0</v>
      </c>
      <c r="R77" s="86">
        <f t="shared" si="15"/>
        <v>0</v>
      </c>
    </row>
    <row r="78" spans="1:19" ht="28.05" customHeight="1">
      <c r="B78" s="25"/>
      <c r="C78" s="87"/>
      <c r="D78" s="88"/>
      <c r="E78" s="88"/>
      <c r="F78" s="88"/>
      <c r="G78" s="87"/>
      <c r="H78" s="25"/>
      <c r="I78" s="104"/>
      <c r="J78" s="87"/>
      <c r="K78" s="87"/>
      <c r="L78" s="87"/>
      <c r="M78" s="87"/>
      <c r="N78" s="87"/>
      <c r="O78" s="87"/>
      <c r="P78" s="87"/>
      <c r="Q78" s="87"/>
      <c r="R78" s="87"/>
    </row>
    <row r="79" spans="1:19" ht="28.95" customHeight="1">
      <c r="B79" s="173" t="s">
        <v>111</v>
      </c>
      <c r="C79" s="174"/>
      <c r="D79" s="174"/>
      <c r="E79" s="174"/>
      <c r="F79" s="174"/>
      <c r="G79" s="174"/>
      <c r="H79" s="175"/>
      <c r="I79" s="52"/>
      <c r="J79" s="173" t="s">
        <v>112</v>
      </c>
      <c r="K79" s="174"/>
      <c r="L79" s="174"/>
      <c r="M79" s="174"/>
      <c r="N79" s="174"/>
      <c r="O79" s="174"/>
      <c r="P79" s="174"/>
      <c r="Q79" s="174"/>
      <c r="R79" s="175"/>
    </row>
    <row r="80" spans="1:19" ht="42" customHeight="1">
      <c r="B80" s="176" t="s">
        <v>113</v>
      </c>
      <c r="C80" s="177"/>
      <c r="D80" s="89" t="s">
        <v>21</v>
      </c>
      <c r="E80" s="90" t="s">
        <v>114</v>
      </c>
      <c r="F80" s="90" t="s">
        <v>115</v>
      </c>
      <c r="G80" s="89" t="s">
        <v>116</v>
      </c>
      <c r="H80" s="91" t="s">
        <v>18</v>
      </c>
      <c r="I80" s="52"/>
      <c r="J80" s="105" t="s">
        <v>117</v>
      </c>
      <c r="K80" s="106" t="s">
        <v>55</v>
      </c>
      <c r="L80" s="106" t="s">
        <v>118</v>
      </c>
      <c r="M80" s="106" t="s">
        <v>119</v>
      </c>
      <c r="N80" s="106" t="s">
        <v>120</v>
      </c>
      <c r="O80" s="106" t="s">
        <v>121</v>
      </c>
      <c r="P80" s="106" t="s">
        <v>122</v>
      </c>
      <c r="Q80" s="106"/>
      <c r="R80" s="112" t="s">
        <v>110</v>
      </c>
    </row>
    <row r="81" spans="2:18" ht="24" customHeight="1">
      <c r="B81" s="166" t="s">
        <v>25</v>
      </c>
      <c r="C81" s="92" t="s">
        <v>123</v>
      </c>
      <c r="D81" s="59">
        <f>L40</f>
        <v>696</v>
      </c>
      <c r="E81" s="93">
        <f>J40</f>
        <v>504</v>
      </c>
      <c r="F81" s="93">
        <f>K40</f>
        <v>192</v>
      </c>
      <c r="G81" s="94">
        <f>F81/D81</f>
        <v>0.27586206896551724</v>
      </c>
      <c r="H81" s="95">
        <f>I40</f>
        <v>42</v>
      </c>
      <c r="I81" s="52"/>
      <c r="J81" s="107">
        <v>1</v>
      </c>
      <c r="K81" s="108">
        <v>2</v>
      </c>
      <c r="L81" s="108">
        <v>1</v>
      </c>
      <c r="M81" s="108">
        <v>2</v>
      </c>
      <c r="N81" s="108">
        <v>12</v>
      </c>
      <c r="O81" s="108">
        <v>1</v>
      </c>
      <c r="P81" s="108">
        <v>1</v>
      </c>
      <c r="Q81" s="97"/>
      <c r="R81" s="113">
        <f>SUM(K81:P81)</f>
        <v>19</v>
      </c>
    </row>
    <row r="82" spans="2:18" ht="24" customHeight="1">
      <c r="B82" s="167"/>
      <c r="C82" s="96" t="s">
        <v>124</v>
      </c>
      <c r="D82" s="97">
        <f>L56</f>
        <v>540</v>
      </c>
      <c r="E82" s="93">
        <f>J56</f>
        <v>220</v>
      </c>
      <c r="F82" s="93">
        <f>K56</f>
        <v>320</v>
      </c>
      <c r="G82" s="94">
        <f>K56/L56</f>
        <v>0.59259259259259256</v>
      </c>
      <c r="H82" s="125">
        <f>I56</f>
        <v>34</v>
      </c>
      <c r="I82" s="52"/>
      <c r="J82" s="107">
        <v>2</v>
      </c>
      <c r="K82" s="108"/>
      <c r="L82" s="97"/>
      <c r="M82" s="108">
        <v>6</v>
      </c>
      <c r="N82" s="108">
        <v>12</v>
      </c>
      <c r="O82" s="108">
        <v>1</v>
      </c>
      <c r="P82" s="108">
        <v>1</v>
      </c>
      <c r="Q82" s="97"/>
      <c r="R82" s="113">
        <f>SUM(K82:P82)</f>
        <v>20</v>
      </c>
    </row>
    <row r="83" spans="2:18" ht="24" customHeight="1">
      <c r="B83" s="167"/>
      <c r="C83" s="96" t="s">
        <v>125</v>
      </c>
      <c r="D83" s="98">
        <f>L67</f>
        <v>552</v>
      </c>
      <c r="E83" s="93">
        <f>J67</f>
        <v>174</v>
      </c>
      <c r="F83" s="93">
        <f>K67</f>
        <v>378</v>
      </c>
      <c r="G83" s="94">
        <f>K67/L67</f>
        <v>0.68478260869565222</v>
      </c>
      <c r="H83" s="125">
        <f>I67</f>
        <v>34.5</v>
      </c>
      <c r="I83" s="52"/>
      <c r="J83" s="107">
        <v>3</v>
      </c>
      <c r="K83" s="108"/>
      <c r="L83" s="97"/>
      <c r="M83" s="108">
        <v>6</v>
      </c>
      <c r="N83" s="108">
        <v>12</v>
      </c>
      <c r="O83" s="108">
        <v>1</v>
      </c>
      <c r="P83" s="108">
        <v>1</v>
      </c>
      <c r="Q83" s="97"/>
      <c r="R83" s="113">
        <f>SUM(K83:P83)</f>
        <v>20</v>
      </c>
    </row>
    <row r="84" spans="2:18" ht="24" customHeight="1">
      <c r="B84" s="168"/>
      <c r="C84" s="96" t="s">
        <v>126</v>
      </c>
      <c r="D84" s="93">
        <f>L71</f>
        <v>540</v>
      </c>
      <c r="E84" s="93">
        <f>J71</f>
        <v>0</v>
      </c>
      <c r="F84" s="93">
        <f>K71</f>
        <v>540</v>
      </c>
      <c r="G84" s="93" t="s">
        <v>127</v>
      </c>
      <c r="H84" s="125">
        <f>I71</f>
        <v>30</v>
      </c>
      <c r="I84" s="52"/>
      <c r="J84" s="107">
        <v>4</v>
      </c>
      <c r="K84" s="108"/>
      <c r="L84" s="97"/>
      <c r="M84" s="108">
        <v>6</v>
      </c>
      <c r="N84" s="108">
        <v>12</v>
      </c>
      <c r="O84" s="108">
        <v>1</v>
      </c>
      <c r="P84" s="108">
        <v>1</v>
      </c>
      <c r="Q84" s="97"/>
      <c r="R84" s="113">
        <f>SUM(K84:P84)</f>
        <v>20</v>
      </c>
    </row>
    <row r="85" spans="2:18" ht="24" customHeight="1">
      <c r="B85" s="166" t="s">
        <v>88</v>
      </c>
      <c r="C85" s="96" t="s">
        <v>128</v>
      </c>
      <c r="D85" s="93">
        <f>L45</f>
        <v>128</v>
      </c>
      <c r="E85" s="93">
        <f>J45</f>
        <v>128</v>
      </c>
      <c r="F85" s="93" t="s">
        <v>127</v>
      </c>
      <c r="G85" s="93" t="s">
        <v>127</v>
      </c>
      <c r="H85" s="95">
        <f>I45</f>
        <v>8</v>
      </c>
      <c r="I85" s="52"/>
      <c r="J85" s="156">
        <v>5</v>
      </c>
      <c r="K85" s="108"/>
      <c r="L85" s="97"/>
      <c r="M85" s="108">
        <v>5</v>
      </c>
      <c r="N85" s="108"/>
      <c r="O85" s="108"/>
      <c r="P85" s="108"/>
      <c r="Q85" s="97"/>
      <c r="R85" s="157">
        <v>20</v>
      </c>
    </row>
    <row r="86" spans="2:18" ht="24" customHeight="1">
      <c r="B86" s="168"/>
      <c r="C86" s="96" t="s">
        <v>129</v>
      </c>
      <c r="D86" s="98">
        <f>L76</f>
        <v>144</v>
      </c>
      <c r="E86" s="93">
        <f>J76</f>
        <v>60</v>
      </c>
      <c r="F86" s="93">
        <f>K76</f>
        <v>84</v>
      </c>
      <c r="G86" s="93">
        <f>F86/D86</f>
        <v>0.58333333333333337</v>
      </c>
      <c r="H86" s="95">
        <f>I76</f>
        <v>9</v>
      </c>
      <c r="I86" s="52"/>
      <c r="J86" s="156"/>
      <c r="K86" s="108"/>
      <c r="L86" s="97"/>
      <c r="M86" s="108">
        <v>15</v>
      </c>
      <c r="N86" s="108"/>
      <c r="O86" s="108"/>
      <c r="P86" s="108"/>
      <c r="Q86" s="97"/>
      <c r="R86" s="157"/>
    </row>
    <row r="87" spans="2:18" ht="24" customHeight="1">
      <c r="B87" s="178" t="s">
        <v>130</v>
      </c>
      <c r="C87" s="179"/>
      <c r="D87" s="99">
        <f>SUM(D81:D86)</f>
        <v>2600</v>
      </c>
      <c r="E87" s="99">
        <f>SUM(E81:E86)</f>
        <v>1086</v>
      </c>
      <c r="F87" s="99">
        <f>SUM(F81:F86)</f>
        <v>1514</v>
      </c>
      <c r="G87" s="100">
        <f>F87/D87</f>
        <v>0.5823076923076923</v>
      </c>
      <c r="H87" s="101">
        <f>SUM(H81:H86)</f>
        <v>157.5</v>
      </c>
      <c r="I87" s="52"/>
      <c r="J87" s="156">
        <v>6</v>
      </c>
      <c r="K87" s="109"/>
      <c r="L87" s="97"/>
      <c r="M87" s="108">
        <v>10</v>
      </c>
      <c r="N87" s="108"/>
      <c r="O87" s="108"/>
      <c r="P87" s="108"/>
      <c r="Q87" s="97"/>
      <c r="R87" s="157">
        <v>15</v>
      </c>
    </row>
    <row r="88" spans="2:18" ht="16.95" customHeight="1">
      <c r="B88" s="20"/>
      <c r="C88" s="102" t="s">
        <v>131</v>
      </c>
      <c r="D88" s="103">
        <f>(D81+D85)/D87</f>
        <v>0.31692307692307692</v>
      </c>
      <c r="E88" s="21"/>
      <c r="F88" s="21"/>
      <c r="G88" s="21"/>
      <c r="H88" s="21"/>
      <c r="I88" s="52"/>
      <c r="J88" s="156"/>
      <c r="K88" s="109"/>
      <c r="L88" s="97"/>
      <c r="M88" s="108">
        <v>5</v>
      </c>
      <c r="N88" s="108"/>
      <c r="O88" s="108"/>
      <c r="P88" s="108"/>
      <c r="Q88" s="97"/>
      <c r="R88" s="157"/>
    </row>
    <row r="89" spans="2:18" ht="16.95" customHeight="1">
      <c r="B89" s="20"/>
      <c r="C89" s="102" t="s">
        <v>132</v>
      </c>
      <c r="D89" s="103">
        <f>(D85+D86)/D87</f>
        <v>0.10461538461538461</v>
      </c>
      <c r="E89" s="21"/>
      <c r="F89" s="21"/>
      <c r="G89" s="21"/>
      <c r="H89" s="21"/>
      <c r="I89" s="52"/>
      <c r="J89" s="110" t="s">
        <v>130</v>
      </c>
      <c r="K89" s="111">
        <f>SUM(K81:K87)</f>
        <v>2</v>
      </c>
      <c r="L89" s="111">
        <f>SUM(L81:L87)</f>
        <v>1</v>
      </c>
      <c r="M89" s="111">
        <f>SUM(M81:M88)</f>
        <v>55</v>
      </c>
      <c r="N89" s="111">
        <f>SUM(N81:N87)</f>
        <v>48</v>
      </c>
      <c r="O89" s="111">
        <f>SUM(O81:O87)</f>
        <v>4</v>
      </c>
      <c r="P89" s="111">
        <f>SUM(P81:P87)</f>
        <v>4</v>
      </c>
      <c r="Q89" s="114"/>
      <c r="R89" s="115">
        <f>SUM(K89:Q89)</f>
        <v>114</v>
      </c>
    </row>
    <row r="90" spans="2:18" ht="40.950000000000003" customHeight="1">
      <c r="B90" s="163" t="s">
        <v>133</v>
      </c>
      <c r="C90" s="163"/>
      <c r="D90" s="163"/>
      <c r="E90" s="163"/>
      <c r="F90" s="163"/>
      <c r="G90" s="163"/>
      <c r="H90" s="163"/>
      <c r="I90" s="22"/>
      <c r="J90" s="20"/>
      <c r="K90" s="21"/>
      <c r="L90" s="52"/>
      <c r="M90" s="21"/>
      <c r="N90" s="21"/>
      <c r="O90" s="21"/>
      <c r="P90" s="21"/>
    </row>
    <row r="91" spans="2:18" ht="43.05" customHeight="1"/>
    <row r="92" spans="2:18" ht="39" customHeight="1"/>
  </sheetData>
  <sheetProtection formatCells="0" insertHyperlinks="0" autoFilter="0"/>
  <mergeCells count="40">
    <mergeCell ref="S69:S70"/>
    <mergeCell ref="B90:H90"/>
    <mergeCell ref="B14:B15"/>
    <mergeCell ref="B81:B84"/>
    <mergeCell ref="B85:B86"/>
    <mergeCell ref="C14:C15"/>
    <mergeCell ref="D14:D15"/>
    <mergeCell ref="E14:E15"/>
    <mergeCell ref="F14:F15"/>
    <mergeCell ref="G14:G15"/>
    <mergeCell ref="H14:H15"/>
    <mergeCell ref="B77:H77"/>
    <mergeCell ref="B79:H79"/>
    <mergeCell ref="J79:R79"/>
    <mergeCell ref="B80:C80"/>
    <mergeCell ref="B87:C87"/>
    <mergeCell ref="J85:J86"/>
    <mergeCell ref="J87:J88"/>
    <mergeCell ref="R85:R86"/>
    <mergeCell ref="R87:R88"/>
    <mergeCell ref="B45:H45"/>
    <mergeCell ref="B56:H56"/>
    <mergeCell ref="B67:H67"/>
    <mergeCell ref="B71:H71"/>
    <mergeCell ref="B76:H76"/>
    <mergeCell ref="C42:D42"/>
    <mergeCell ref="N42:P42"/>
    <mergeCell ref="C43:D43"/>
    <mergeCell ref="N43:P43"/>
    <mergeCell ref="C44:D44"/>
    <mergeCell ref="N44:P44"/>
    <mergeCell ref="C7:R7"/>
    <mergeCell ref="M14:R14"/>
    <mergeCell ref="B40:H40"/>
    <mergeCell ref="C41:D41"/>
    <mergeCell ref="N41:P41"/>
    <mergeCell ref="I14:I15"/>
    <mergeCell ref="J14:J15"/>
    <mergeCell ref="K14:K15"/>
    <mergeCell ref="L14:L15"/>
  </mergeCells>
  <phoneticPr fontId="25" type="noConversion"/>
  <pageMargins left="0.25138888888888899" right="0.25138888888888899" top="0.75138888888888899" bottom="0.75138888888888899" header="0.29861111111111099" footer="0.29861111111111099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教学进程表 (2024)</vt:lpstr>
      <vt:lpstr>'教学进程表 (2024)'!Print_Area</vt:lpstr>
      <vt:lpstr>'教学进程表 (2024)'!Print_Titles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dll</dc:creator>
  <cp:lastModifiedBy>lyj</cp:lastModifiedBy>
  <dcterms:created xsi:type="dcterms:W3CDTF">2021-05-06T00:38:00Z</dcterms:created>
  <dcterms:modified xsi:type="dcterms:W3CDTF">2024-09-13T06:47:20Z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6B9C1C58983B4A25A47F921DD6F529FD_13</vt:lpwstr>
  </property>
  <property fmtid="{D5CDD505-2E9C-101B-9397-08002B2CF9AE}" pid="3" name="KSOProductBuildVer">
    <vt:lpwstr>2052-12.1.0.16929</vt:lpwstr>
  </property>
</Properties>
</file>