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专业相关\人才培养方案\2022人才培养方案\软件人培定稿\2022软件人才培养方案（510203，10月31日）\"/>
    </mc:Choice>
  </mc:AlternateContent>
  <xr:revisionPtr revIDLastSave="0" documentId="13_ncr:1_{CBD6E2DE-05DA-4F9A-9868-31EBDE111831}" xr6:coauthVersionLast="47" xr6:coauthVersionMax="47" xr10:uidLastSave="{00000000-0000-0000-0000-000000000000}"/>
  <bookViews>
    <workbookView xWindow="-108" yWindow="-108" windowWidth="23256" windowHeight="12576" tabRatio="540" xr2:uid="{00000000-000D-0000-FFFF-FFFF00000000}"/>
  </bookViews>
  <sheets>
    <sheet name="教学进程表" sheetId="1" r:id="rId1"/>
  </sheets>
  <definedNames>
    <definedName name="_xlnm._FilterDatabase" localSheetId="0" hidden="1">教学进程表!$A$16:$O$87</definedName>
    <definedName name="_xlnm.Print_Area" localSheetId="0">教学进程表!$A$9:$O$99</definedName>
    <definedName name="_xlnm.Print_Titles" localSheetId="0">教学进程表!$9:$16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8" i="1" l="1"/>
  <c r="D93" i="1" s="1"/>
  <c r="L78" i="1"/>
  <c r="H93" i="1" s="1"/>
  <c r="M78" i="1"/>
  <c r="F93" i="1" s="1"/>
  <c r="N78" i="1"/>
  <c r="E93" i="1" s="1"/>
  <c r="K78" i="1"/>
  <c r="H94" i="1"/>
  <c r="H92" i="1"/>
  <c r="H91" i="1"/>
  <c r="L79" i="1"/>
  <c r="M79" i="1"/>
  <c r="N79" i="1"/>
  <c r="L67" i="1"/>
  <c r="M67" i="1"/>
  <c r="N67" i="1"/>
  <c r="L66" i="1"/>
  <c r="M66" i="1"/>
  <c r="N66" i="1"/>
  <c r="O66" i="1"/>
  <c r="K66" i="1"/>
  <c r="L52" i="1"/>
  <c r="M52" i="1"/>
  <c r="N52" i="1"/>
  <c r="L50" i="1"/>
  <c r="M50" i="1"/>
  <c r="N50" i="1"/>
  <c r="O50" i="1"/>
  <c r="K50" i="1"/>
  <c r="L34" i="1"/>
  <c r="M34" i="1"/>
  <c r="N34" i="1"/>
  <c r="O75" i="1"/>
  <c r="O64" i="1"/>
  <c r="O67" i="1" s="1"/>
  <c r="O49" i="1"/>
  <c r="O52" i="1" s="1"/>
  <c r="O31" i="1" l="1"/>
  <c r="O34" i="1" s="1"/>
  <c r="O76" i="1" l="1"/>
  <c r="O79" i="1" s="1"/>
  <c r="G96" i="1" l="1"/>
  <c r="G95" i="1"/>
  <c r="L32" i="1" l="1"/>
  <c r="M32" i="1"/>
  <c r="N32" i="1"/>
  <c r="O32" i="1"/>
  <c r="D92" i="1" s="1"/>
  <c r="K32" i="1"/>
  <c r="M99" i="1"/>
  <c r="L99" i="1"/>
  <c r="K99" i="1"/>
  <c r="J99" i="1"/>
  <c r="N84" i="1"/>
  <c r="L84" i="1"/>
  <c r="M83" i="1"/>
  <c r="O83" i="1" s="1"/>
  <c r="M82" i="1"/>
  <c r="O82" i="1" s="1"/>
  <c r="M81" i="1"/>
  <c r="O81" i="1" s="1"/>
  <c r="M80" i="1"/>
  <c r="N71" i="1"/>
  <c r="M71" i="1"/>
  <c r="L71" i="1"/>
  <c r="K71" i="1"/>
  <c r="O69" i="1"/>
  <c r="O68" i="1"/>
  <c r="N58" i="1"/>
  <c r="M58" i="1"/>
  <c r="L58" i="1"/>
  <c r="K58" i="1"/>
  <c r="O56" i="1"/>
  <c r="O54" i="1"/>
  <c r="O53" i="1"/>
  <c r="N42" i="1"/>
  <c r="L42" i="1"/>
  <c r="K42" i="1"/>
  <c r="O41" i="1"/>
  <c r="O40" i="1"/>
  <c r="M36" i="1"/>
  <c r="M42" i="1" s="1"/>
  <c r="N28" i="1"/>
  <c r="M28" i="1"/>
  <c r="L28" i="1"/>
  <c r="K28" i="1"/>
  <c r="O27" i="1"/>
  <c r="O24" i="1"/>
  <c r="O23" i="1"/>
  <c r="O22" i="1"/>
  <c r="O21" i="1"/>
  <c r="O20" i="1"/>
  <c r="O19" i="1"/>
  <c r="O18" i="1"/>
  <c r="M17" i="1"/>
  <c r="O17" i="1" s="1"/>
  <c r="H99" i="1" l="1"/>
  <c r="F91" i="1"/>
  <c r="E92" i="1"/>
  <c r="G93" i="1"/>
  <c r="E91" i="1"/>
  <c r="F92" i="1"/>
  <c r="M84" i="1"/>
  <c r="O58" i="1"/>
  <c r="O71" i="1"/>
  <c r="O28" i="1"/>
  <c r="O80" i="1"/>
  <c r="O84" i="1" s="1"/>
  <c r="O36" i="1"/>
  <c r="O42" i="1" s="1"/>
  <c r="F99" i="1" l="1"/>
  <c r="E99" i="1"/>
  <c r="D91" i="1"/>
  <c r="G92" i="1"/>
  <c r="G91" i="1" l="1"/>
  <c r="D94" i="1"/>
  <c r="G94" i="1" s="1"/>
  <c r="D99" i="1" l="1"/>
  <c r="G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DLL</author>
  </authors>
  <commentList>
    <comment ref="D16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G16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<sst xmlns="http://schemas.openxmlformats.org/spreadsheetml/2006/main" count="530" uniqueCount="231">
  <si>
    <t>注释：</t>
  </si>
  <si>
    <t>1.同一门课程安排在两个学期上，课程名称以***1、***2区分体现；</t>
  </si>
  <si>
    <t>2.课程性质分必修课和选修课（公共选修课和专业选修课）。公共选修课中的公共限选课由各二级学院根据专业需要选定，开课学期固定，由学院统一安排；</t>
  </si>
  <si>
    <t xml:space="preserve">  表中带◆为公共限选课，包括：信息技术实训、信息技术、“四史”教育、大学语文、职业规划与方法能力、职业礼仪与社会能力、中华优秀传统文化、高等数学2；</t>
  </si>
  <si>
    <t>3.课程类别分公共基础课、专业课[专业基础课、专业核心课、专业实践课和专业拓展课（专业选修）]；实验、实训、实习、毕业设计、社会实践等课程为专业课中的专业实践课；</t>
  </si>
  <si>
    <t>4.课程类型分A类（纯理论课）、B类（（理论+实践）课）、C类（纯实践课）；</t>
  </si>
  <si>
    <t>5.“四史”教育、劳动通识教育为线上课程，不计周课时，形势与政策第四学期计周课；</t>
  </si>
  <si>
    <t>6.理论课16学时计1学分，出现小数时：0.25≤X&lt;0.75为0.5学分，X≥0.75为1学分；实践课1周24学时，计1学分。</t>
  </si>
  <si>
    <t>以上不打印</t>
  </si>
  <si>
    <t>学制：三年</t>
  </si>
  <si>
    <r>
      <rPr>
        <sz val="10"/>
        <color theme="1"/>
        <rFont val="宋体"/>
        <family val="3"/>
        <charset val="134"/>
      </rPr>
      <t>制订日期：</t>
    </r>
    <r>
      <rPr>
        <sz val="10"/>
        <rFont val="宋体"/>
        <family val="3"/>
        <charset val="134"/>
      </rPr>
      <t>2022年5月</t>
    </r>
  </si>
  <si>
    <t>序号</t>
  </si>
  <si>
    <t>课程代码</t>
  </si>
  <si>
    <r>
      <rPr>
        <b/>
        <sz val="10"/>
        <rFont val="宋体"/>
        <family val="3"/>
        <charset val="134"/>
      </rPr>
      <t>课程名称</t>
    </r>
    <r>
      <rPr>
        <b/>
        <vertAlign val="superscript"/>
        <sz val="10"/>
        <rFont val="宋体"/>
        <family val="3"/>
        <charset val="134"/>
      </rPr>
      <t>1</t>
    </r>
  </si>
  <si>
    <r>
      <rPr>
        <b/>
        <sz val="10"/>
        <rFont val="宋体"/>
        <family val="3"/>
        <charset val="134"/>
      </rPr>
      <t>课程性质</t>
    </r>
    <r>
      <rPr>
        <b/>
        <vertAlign val="superscript"/>
        <sz val="10"/>
        <rFont val="宋体"/>
        <family val="3"/>
        <charset val="134"/>
      </rPr>
      <t>2</t>
    </r>
  </si>
  <si>
    <r>
      <rPr>
        <b/>
        <sz val="10"/>
        <rFont val="宋体"/>
        <family val="3"/>
        <charset val="134"/>
      </rPr>
      <t>课程类别</t>
    </r>
    <r>
      <rPr>
        <b/>
        <vertAlign val="superscript"/>
        <sz val="10"/>
        <rFont val="宋体"/>
        <family val="3"/>
        <charset val="134"/>
      </rPr>
      <t>3</t>
    </r>
  </si>
  <si>
    <r>
      <rPr>
        <b/>
        <sz val="10"/>
        <rFont val="宋体"/>
        <family val="3"/>
        <charset val="134"/>
      </rPr>
      <t>课程
类型</t>
    </r>
    <r>
      <rPr>
        <b/>
        <vertAlign val="superscript"/>
        <sz val="10"/>
        <rFont val="宋体"/>
        <family val="3"/>
        <charset val="134"/>
      </rPr>
      <t>4</t>
    </r>
  </si>
  <si>
    <t>开课
学期</t>
  </si>
  <si>
    <t>开课学院</t>
  </si>
  <si>
    <t>考核方式</t>
  </si>
  <si>
    <t>周学时</t>
  </si>
  <si>
    <t>学分</t>
  </si>
  <si>
    <t>实践学时数</t>
  </si>
  <si>
    <t>理论学
时数</t>
  </si>
  <si>
    <t>总学时</t>
  </si>
  <si>
    <t>01</t>
  </si>
  <si>
    <t>◆信息技术实训</t>
  </si>
  <si>
    <t>选修课</t>
  </si>
  <si>
    <t>公共基础课</t>
  </si>
  <si>
    <t>C</t>
  </si>
  <si>
    <t>**学院</t>
  </si>
  <si>
    <t>考查</t>
  </si>
  <si>
    <t>+2</t>
  </si>
  <si>
    <t>02</t>
  </si>
  <si>
    <t>B</t>
  </si>
  <si>
    <t>马克思主义学院</t>
  </si>
  <si>
    <t>03</t>
  </si>
  <si>
    <t>0900028</t>
  </si>
  <si>
    <t>高等数学1</t>
  </si>
  <si>
    <t>必修课</t>
  </si>
  <si>
    <t>A</t>
  </si>
  <si>
    <t>基础部</t>
  </si>
  <si>
    <t>考试</t>
  </si>
  <si>
    <t>04</t>
  </si>
  <si>
    <t>0900070</t>
  </si>
  <si>
    <t>大学英语1</t>
  </si>
  <si>
    <t>05</t>
  </si>
  <si>
    <t>1000004</t>
  </si>
  <si>
    <t>体育1</t>
  </si>
  <si>
    <t>体育工作部</t>
  </si>
  <si>
    <t>06</t>
  </si>
  <si>
    <t>1200001</t>
  </si>
  <si>
    <t>入学教育</t>
  </si>
  <si>
    <t>学工处</t>
  </si>
  <si>
    <t>+1</t>
  </si>
  <si>
    <t>07</t>
  </si>
  <si>
    <t>110004</t>
  </si>
  <si>
    <t>思想道德与法治</t>
  </si>
  <si>
    <t>08</t>
  </si>
  <si>
    <t>形势与政策1</t>
  </si>
  <si>
    <t>09</t>
  </si>
  <si>
    <t>1800016</t>
  </si>
  <si>
    <t>创意创新训练</t>
  </si>
  <si>
    <t>创新创业学院</t>
  </si>
  <si>
    <t>10</t>
  </si>
  <si>
    <t>1300001</t>
  </si>
  <si>
    <t>大学生心理健康教育</t>
  </si>
  <si>
    <t>11</t>
  </si>
  <si>
    <t>1300003</t>
  </si>
  <si>
    <t>大学生职业生涯规划</t>
  </si>
  <si>
    <t>1100031</t>
  </si>
  <si>
    <t>劳动通识教育</t>
  </si>
  <si>
    <t>0</t>
  </si>
  <si>
    <t>公共基础课合计（第1学期）</t>
  </si>
  <si>
    <t>专业基础课</t>
  </si>
  <si>
    <t>专业核心课</t>
  </si>
  <si>
    <t>专业实践课</t>
  </si>
  <si>
    <t>专业基础课合计（第1学期）</t>
  </si>
  <si>
    <t>专业核心课合计（第1学期）</t>
  </si>
  <si>
    <t>专业实践课合计（第1学期）</t>
  </si>
  <si>
    <t>2</t>
  </si>
  <si>
    <t>2\3</t>
  </si>
  <si>
    <t>◆职业礼仪与社会能力</t>
  </si>
  <si>
    <t>军训</t>
  </si>
  <si>
    <t>人武部</t>
  </si>
  <si>
    <t>090012</t>
  </si>
  <si>
    <t>大学英语2</t>
  </si>
  <si>
    <t>毛泽东思想和中国特色社会主义理论体系概论</t>
  </si>
  <si>
    <t>1800002</t>
  </si>
  <si>
    <t>创业之旅</t>
  </si>
  <si>
    <t>1000005</t>
  </si>
  <si>
    <t>体育2</t>
  </si>
  <si>
    <t>形势与政策2</t>
  </si>
  <si>
    <t>专业基础课合计（第2学期）</t>
  </si>
  <si>
    <t>专业核心课合计（第2学期）</t>
  </si>
  <si>
    <t>专业实践课合计（第2学期）</t>
  </si>
  <si>
    <t>体育3</t>
  </si>
  <si>
    <t>军事理论</t>
  </si>
  <si>
    <t>习近平新时代中国特色社会主义思想概论</t>
  </si>
  <si>
    <t>思政课社会实践</t>
  </si>
  <si>
    <t>形势与政策3</t>
  </si>
  <si>
    <t>公共基础课合计（第3学期）</t>
  </si>
  <si>
    <t>专业基础课合计（第3学期）</t>
  </si>
  <si>
    <t>专业核心课合计（第3学期）</t>
  </si>
  <si>
    <t>专业实践课合计（第3学期）</t>
  </si>
  <si>
    <t>1800021</t>
  </si>
  <si>
    <t>就业指导</t>
  </si>
  <si>
    <t>1000007</t>
  </si>
  <si>
    <t>体育4</t>
  </si>
  <si>
    <t>1100045</t>
  </si>
  <si>
    <t>形势与政策4</t>
  </si>
  <si>
    <t>公共基础课合计（第4学期）</t>
  </si>
  <si>
    <t>专业基础课合计（第4学期）</t>
  </si>
  <si>
    <t>专业核心课合计（第4学期）</t>
  </si>
  <si>
    <t>专业实践课合计（第4学期）</t>
  </si>
  <si>
    <t>专业综合实践</t>
  </si>
  <si>
    <t>+5</t>
  </si>
  <si>
    <t>顶岗实习1</t>
  </si>
  <si>
    <t>+15</t>
  </si>
  <si>
    <t>顶岗实习2</t>
  </si>
  <si>
    <t>+10</t>
  </si>
  <si>
    <t>毕业设计</t>
  </si>
  <si>
    <t>专业实践课合计（第5、6学期）</t>
  </si>
  <si>
    <t>公共选修课</t>
  </si>
  <si>
    <t>2\3\4</t>
  </si>
  <si>
    <t>教务处</t>
  </si>
  <si>
    <t>专业选修课</t>
  </si>
  <si>
    <t>专业拓展课</t>
  </si>
  <si>
    <t>素质拓展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</si>
  <si>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</si>
  <si>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</si>
  <si>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</si>
  <si>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</si>
  <si>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</si>
  <si>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</si>
  <si>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</si>
  <si>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军训（入学教育）</t>
  </si>
  <si>
    <t>实践专用周</t>
  </si>
  <si>
    <t>理论教学周</t>
  </si>
  <si>
    <t>考试周</t>
  </si>
  <si>
    <t>机动、放假</t>
  </si>
  <si>
    <t>合计</t>
  </si>
  <si>
    <t>公共基础课程</t>
  </si>
  <si>
    <t>专业基础课程</t>
  </si>
  <si>
    <t>专业核心课程</t>
  </si>
  <si>
    <t>公共选修课程</t>
  </si>
  <si>
    <t>公共限选课</t>
  </si>
  <si>
    <t>专业选修课
(专业拓展课）</t>
  </si>
  <si>
    <t>总计</t>
  </si>
  <si>
    <t>0400452</t>
    <phoneticPr fontId="16" type="noConversion"/>
  </si>
  <si>
    <t>B</t>
    <phoneticPr fontId="16" type="noConversion"/>
  </si>
  <si>
    <t>信息工程学院</t>
    <phoneticPr fontId="16" type="noConversion"/>
  </si>
  <si>
    <t>考试</t>
    <phoneticPr fontId="16" type="noConversion"/>
  </si>
  <si>
    <t>0400755</t>
    <phoneticPr fontId="16" type="noConversion"/>
  </si>
  <si>
    <t>网页制作</t>
    <phoneticPr fontId="16" type="noConversion"/>
  </si>
  <si>
    <t>考查</t>
    <phoneticPr fontId="16" type="noConversion"/>
  </si>
  <si>
    <t>+2</t>
    <phoneticPr fontId="16" type="noConversion"/>
  </si>
  <si>
    <t>01</t>
    <phoneticPr fontId="16" type="noConversion"/>
  </si>
  <si>
    <t>02</t>
    <phoneticPr fontId="16" type="noConversion"/>
  </si>
  <si>
    <t>专业基础课</t>
    <phoneticPr fontId="16" type="noConversion"/>
  </si>
  <si>
    <t>专业核心课</t>
    <phoneticPr fontId="16" type="noConversion"/>
  </si>
  <si>
    <t>4</t>
    <phoneticPr fontId="16" type="noConversion"/>
  </si>
  <si>
    <t>职业考工实训</t>
    <phoneticPr fontId="16" type="noConversion"/>
  </si>
  <si>
    <t>H5+CSS3+BootStrap</t>
    <phoneticPr fontId="16" type="noConversion"/>
  </si>
  <si>
    <t>Java描述</t>
    <phoneticPr fontId="16" type="noConversion"/>
  </si>
  <si>
    <t>JavaScript\Jquery</t>
    <phoneticPr fontId="16" type="noConversion"/>
  </si>
  <si>
    <t>JSP+Servlet</t>
    <phoneticPr fontId="16" type="noConversion"/>
  </si>
  <si>
    <t>上位机软件开发</t>
    <phoneticPr fontId="16" type="noConversion"/>
  </si>
  <si>
    <t>必修课</t>
    <phoneticPr fontId="16" type="noConversion"/>
  </si>
  <si>
    <t>软件工程与UML设计</t>
    <phoneticPr fontId="16" type="noConversion"/>
  </si>
  <si>
    <t>Vue.js/React</t>
    <phoneticPr fontId="16" type="noConversion"/>
  </si>
  <si>
    <t>2</t>
    <phoneticPr fontId="16" type="noConversion"/>
  </si>
  <si>
    <t>Android/HarmonyOS/跨平台/小程序</t>
    <phoneticPr fontId="16" type="noConversion"/>
  </si>
  <si>
    <t>原型设计、项目开发、版本控制</t>
    <phoneticPr fontId="16" type="noConversion"/>
  </si>
  <si>
    <t>MySQL /NoSQL</t>
    <phoneticPr fontId="16" type="noConversion"/>
  </si>
  <si>
    <t>SSM、SpringBoot</t>
    <phoneticPr fontId="16" type="noConversion"/>
  </si>
  <si>
    <t>工业APP开发</t>
    <phoneticPr fontId="16" type="noConversion"/>
  </si>
  <si>
    <t>2022级  软件技术（OBE+项目化）专业 教学进程表</t>
    <phoneticPr fontId="16" type="noConversion"/>
  </si>
  <si>
    <t>公共基础课合计（第2学期）</t>
    <phoneticPr fontId="16" type="noConversion"/>
  </si>
  <si>
    <t>0400138</t>
    <phoneticPr fontId="16" type="noConversion"/>
  </si>
  <si>
    <t>C</t>
    <phoneticPr fontId="16" type="noConversion"/>
  </si>
  <si>
    <t>+1</t>
    <phoneticPr fontId="16" type="noConversion"/>
  </si>
  <si>
    <t>Java程序设计1</t>
    <phoneticPr fontId="16" type="noConversion"/>
  </si>
  <si>
    <t>专业实践课</t>
    <phoneticPr fontId="16" type="noConversion"/>
  </si>
  <si>
    <t>企业云平台开发</t>
    <phoneticPr fontId="16" type="noConversion"/>
  </si>
  <si>
    <t>+3</t>
    <phoneticPr fontId="16" type="noConversion"/>
  </si>
  <si>
    <t>泛型、集合、多线程、图形编程、网络编程、反射和注解</t>
    <phoneticPr fontId="16" type="noConversion"/>
  </si>
  <si>
    <t>网络通信+工业互联网体系结构</t>
  </si>
  <si>
    <t>工厂智慧产线运营平台</t>
    <phoneticPr fontId="16" type="noConversion"/>
  </si>
  <si>
    <t>专业拓展课</t>
    <phoneticPr fontId="16" type="noConversion"/>
  </si>
  <si>
    <t>Java程序设计2           (上位机软件)</t>
    <phoneticPr fontId="16" type="noConversion"/>
  </si>
  <si>
    <t>数据结构与算法           (上位机软件)</t>
    <phoneticPr fontId="16" type="noConversion"/>
  </si>
  <si>
    <t>数据库应用技术           (上位机软件)</t>
    <phoneticPr fontId="16" type="noConversion"/>
  </si>
  <si>
    <t>计算机网络基础         (上位机软件)</t>
    <phoneticPr fontId="16" type="noConversion"/>
  </si>
  <si>
    <t>网页制作实训            （企业官网静态版）</t>
    <phoneticPr fontId="16" type="noConversion"/>
  </si>
  <si>
    <t xml:space="preserve">人工智能技术应用       （上位机软件）    </t>
    <phoneticPr fontId="16" type="noConversion"/>
  </si>
  <si>
    <t>软件测试                 (上位机软件)</t>
    <phoneticPr fontId="16" type="noConversion"/>
  </si>
  <si>
    <t>Web前端脚本设计        （企业官网动态版）</t>
    <phoneticPr fontId="16" type="noConversion"/>
  </si>
  <si>
    <t>Web前端框架与应用      （企业官网Vue版）</t>
    <phoneticPr fontId="16" type="noConversion"/>
  </si>
  <si>
    <t xml:space="preserve"> Web应用开发1                   （云端管理系统JSP版）</t>
    <phoneticPr fontId="16" type="noConversion"/>
  </si>
  <si>
    <r>
      <t>低代码开发技术                （</t>
    </r>
    <r>
      <rPr>
        <sz val="8"/>
        <color rgb="FF7030A0"/>
        <rFont val="等线"/>
        <family val="3"/>
        <charset val="134"/>
        <scheme val="minor"/>
      </rPr>
      <t>低代码开发云端管理系统</t>
    </r>
    <r>
      <rPr>
        <sz val="10"/>
        <color rgb="FF7030A0"/>
        <rFont val="等线"/>
        <family val="3"/>
        <charset val="134"/>
        <scheme val="minor"/>
      </rPr>
      <t>）</t>
    </r>
    <phoneticPr fontId="16" type="noConversion"/>
  </si>
  <si>
    <t>移动应用开发           （智慧产线APP、          用户微信小程序）</t>
    <phoneticPr fontId="16" type="noConversion"/>
  </si>
  <si>
    <r>
      <t xml:space="preserve">数据可视化与分析        </t>
    </r>
    <r>
      <rPr>
        <sz val="8"/>
        <color rgb="FF7030A0"/>
        <rFont val="宋体"/>
        <family val="3"/>
        <charset val="134"/>
      </rPr>
      <t>（数据可视化大屏驾驶仓）</t>
    </r>
    <phoneticPr fontId="16" type="noConversion"/>
  </si>
  <si>
    <t xml:space="preserve"> Web应用开发2                  （云端管理系统          SpringBoot版）</t>
    <phoneticPr fontId="16" type="noConversion"/>
  </si>
  <si>
    <r>
      <t>招生对象：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宋体"/>
        <family val="3"/>
        <charset val="134"/>
      </rPr>
      <t xml:space="preserve">“三校生” </t>
    </r>
    <r>
      <rPr>
        <sz val="10"/>
        <color theme="1"/>
        <rFont val="Segoe UI Symbol"/>
        <family val="1"/>
      </rPr>
      <t>■</t>
    </r>
    <r>
      <rPr>
        <sz val="10"/>
        <color theme="1"/>
        <rFont val="宋体"/>
        <family val="3"/>
        <charset val="134"/>
      </rPr>
      <t xml:space="preserve"> 普通高中生 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宋体"/>
        <family val="3"/>
        <charset val="134"/>
      </rPr>
      <t xml:space="preserve"> 高职3+2学生 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宋体"/>
        <family val="3"/>
        <charset val="134"/>
      </rPr>
      <t xml:space="preserve"> 中高贯通3+3分段培养 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宋体"/>
        <family val="3"/>
        <charset val="134"/>
      </rPr>
      <t xml:space="preserve"> 社招  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宋体"/>
        <family val="3"/>
        <charset val="134"/>
      </rPr>
      <t xml:space="preserve"> 留学生 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宋体"/>
        <family val="3"/>
        <charset val="134"/>
      </rPr>
      <t>其他__________</t>
    </r>
    <phoneticPr fontId="16" type="noConversion"/>
  </si>
  <si>
    <t>二级学院名称：信息工程学院</t>
    <phoneticPr fontId="16" type="noConversion"/>
  </si>
  <si>
    <t>2\4</t>
    <phoneticPr fontId="16" type="noConversion"/>
  </si>
  <si>
    <t>0400765</t>
    <phoneticPr fontId="16" type="noConversion"/>
  </si>
  <si>
    <t>0400321</t>
    <phoneticPr fontId="16" type="noConversion"/>
  </si>
  <si>
    <t>0400417</t>
    <phoneticPr fontId="16" type="noConversion"/>
  </si>
  <si>
    <t>040055</t>
    <phoneticPr fontId="16" type="noConversion"/>
  </si>
  <si>
    <t>040065</t>
    <phoneticPr fontId="16" type="noConversion"/>
  </si>
  <si>
    <t>0400671</t>
    <phoneticPr fontId="16" type="noConversion"/>
  </si>
  <si>
    <t>0400723</t>
    <phoneticPr fontId="16" type="noConversion"/>
  </si>
  <si>
    <t>040078</t>
    <phoneticPr fontId="16" type="noConversion"/>
  </si>
  <si>
    <t>110008</t>
    <phoneticPr fontId="16" type="noConversion"/>
  </si>
  <si>
    <t>040056</t>
    <phoneticPr fontId="16" type="noConversion"/>
  </si>
  <si>
    <t>0400639</t>
    <phoneticPr fontId="16" type="noConversion"/>
  </si>
  <si>
    <t>040066</t>
    <phoneticPr fontId="16" type="noConversion"/>
  </si>
  <si>
    <t>040067</t>
    <phoneticPr fontId="16" type="noConversion"/>
  </si>
  <si>
    <t>040079</t>
    <phoneticPr fontId="16" type="noConversion"/>
  </si>
  <si>
    <t>040068</t>
    <phoneticPr fontId="16" type="noConversion"/>
  </si>
  <si>
    <t>040069</t>
    <phoneticPr fontId="16" type="noConversion"/>
  </si>
  <si>
    <t>0400767</t>
    <phoneticPr fontId="16" type="noConversion"/>
  </si>
  <si>
    <t>0400006</t>
    <phoneticPr fontId="16" type="noConversion"/>
  </si>
  <si>
    <t>040034</t>
    <phoneticPr fontId="16" type="noConversion"/>
  </si>
  <si>
    <t>0400812</t>
    <phoneticPr fontId="16" type="noConversion"/>
  </si>
  <si>
    <t>0400002</t>
    <phoneticPr fontId="16" type="noConversion"/>
  </si>
  <si>
    <t>040111</t>
    <phoneticPr fontId="16" type="noConversion"/>
  </si>
  <si>
    <t>040112</t>
    <phoneticPr fontId="16" type="noConversion"/>
  </si>
  <si>
    <t>040113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</si>
</sst>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_ "/>
    <numFmt numFmtId="179" formatCode="0_ "/>
  </numFmts>
  <fonts count="24" x14ac:knownFonts="1">
    <font>
      <sz val="11"/>
      <color theme="1"/>
      <name val="等线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Wingdings 2"/>
      <family val="1"/>
      <charset val="2"/>
    </font>
    <font>
      <b/>
      <vertAlign val="superscript"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rgb="FF7030A0"/>
      <name val="宋体"/>
      <family val="3"/>
      <charset val="134"/>
    </font>
    <font>
      <b/>
      <sz val="10"/>
      <color rgb="FF7030A0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10"/>
      <color rgb="FF7030A0"/>
      <name val="等线"/>
      <family val="3"/>
      <charset val="134"/>
      <scheme val="minor"/>
    </font>
    <font>
      <sz val="8"/>
      <color rgb="FF7030A0"/>
      <name val="等线"/>
      <family val="3"/>
      <charset val="134"/>
      <scheme val="minor"/>
    </font>
    <font>
      <sz val="8"/>
      <color rgb="FF7030A0"/>
      <name val="宋体"/>
      <family val="3"/>
      <charset val="134"/>
    </font>
    <font>
      <sz val="10"/>
      <color theme="1"/>
      <name val="Segoe UI Symbol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49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176" fontId="3" fillId="0" borderId="0" xfId="2" applyNumberFormat="1" applyFont="1" applyAlignment="1">
      <alignment horizontal="center" vertical="center"/>
    </xf>
    <xf numFmtId="0" fontId="3" fillId="0" borderId="0" xfId="2" applyFont="1">
      <alignment vertical="center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top"/>
    </xf>
    <xf numFmtId="0" fontId="4" fillId="0" borderId="0" xfId="2" applyFont="1">
      <alignment vertical="center"/>
    </xf>
    <xf numFmtId="0" fontId="6" fillId="0" borderId="0" xfId="2" applyFont="1" applyAlignment="1">
      <alignment horizontal="center" vertical="top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left" vertical="center"/>
    </xf>
    <xf numFmtId="49" fontId="8" fillId="0" borderId="1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177" fontId="5" fillId="0" borderId="6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8" fontId="5" fillId="0" borderId="6" xfId="2" applyNumberFormat="1" applyFont="1" applyBorder="1" applyAlignment="1">
      <alignment horizontal="center" vertical="center"/>
    </xf>
    <xf numFmtId="177" fontId="5" fillId="0" borderId="6" xfId="2" applyNumberFormat="1" applyFont="1" applyBorder="1" applyAlignment="1">
      <alignment horizontal="center" vertical="center" wrapText="1"/>
    </xf>
    <xf numFmtId="176" fontId="5" fillId="0" borderId="6" xfId="2" applyNumberFormat="1" applyFont="1" applyBorder="1" applyAlignment="1">
      <alignment horizontal="center" vertical="center" wrapText="1"/>
    </xf>
    <xf numFmtId="177" fontId="5" fillId="2" borderId="2" xfId="2" applyNumberFormat="1" applyFont="1" applyFill="1" applyBorder="1" applyAlignment="1">
      <alignment horizontal="center" vertical="center"/>
    </xf>
    <xf numFmtId="176" fontId="5" fillId="2" borderId="2" xfId="2" applyNumberFormat="1" applyFont="1" applyFill="1" applyBorder="1" applyAlignment="1">
      <alignment horizontal="center" vertical="center"/>
    </xf>
    <xf numFmtId="177" fontId="5" fillId="0" borderId="4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  <xf numFmtId="177" fontId="5" fillId="0" borderId="10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/>
    </xf>
    <xf numFmtId="179" fontId="5" fillId="3" borderId="22" xfId="2" applyNumberFormat="1" applyFont="1" applyFill="1" applyBorder="1" applyAlignment="1">
      <alignment horizontal="center" vertical="center" wrapText="1"/>
    </xf>
    <xf numFmtId="179" fontId="5" fillId="3" borderId="6" xfId="2" applyNumberFormat="1" applyFont="1" applyFill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14" fontId="5" fillId="0" borderId="4" xfId="2" applyNumberFormat="1" applyFont="1" applyBorder="1" applyAlignment="1">
      <alignment horizontal="center" vertical="center" wrapText="1"/>
    </xf>
    <xf numFmtId="49" fontId="5" fillId="0" borderId="18" xfId="2" applyNumberFormat="1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0" fillId="5" borderId="22" xfId="2" applyFont="1" applyFill="1" applyBorder="1" applyAlignment="1">
      <alignment horizontal="center" vertical="center" wrapText="1"/>
    </xf>
    <xf numFmtId="179" fontId="10" fillId="5" borderId="22" xfId="2" applyNumberFormat="1" applyFont="1" applyFill="1" applyBorder="1" applyAlignment="1">
      <alignment horizontal="center" vertical="center" wrapText="1"/>
    </xf>
    <xf numFmtId="49" fontId="8" fillId="5" borderId="32" xfId="2" applyNumberFormat="1" applyFont="1" applyFill="1" applyBorder="1" applyAlignment="1">
      <alignment horizontal="center" vertical="center"/>
    </xf>
    <xf numFmtId="0" fontId="8" fillId="5" borderId="26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4" fillId="0" borderId="6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179" fontId="4" fillId="0" borderId="6" xfId="1" applyNumberFormat="1" applyFont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 wrapText="1"/>
    </xf>
    <xf numFmtId="178" fontId="4" fillId="0" borderId="33" xfId="1" applyNumberFormat="1" applyFont="1" applyBorder="1" applyAlignment="1">
      <alignment horizontal="center" vertical="center" wrapText="1"/>
    </xf>
    <xf numFmtId="0" fontId="5" fillId="5" borderId="27" xfId="2" applyFont="1" applyFill="1" applyBorder="1" applyAlignment="1">
      <alignment horizontal="center" vertical="center" wrapText="1"/>
    </xf>
    <xf numFmtId="179" fontId="3" fillId="0" borderId="6" xfId="2" applyNumberFormat="1" applyFont="1" applyBorder="1" applyAlignment="1">
      <alignment horizontal="center" vertical="center"/>
    </xf>
    <xf numFmtId="178" fontId="5" fillId="0" borderId="33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79" fontId="4" fillId="0" borderId="6" xfId="2" applyNumberFormat="1" applyFont="1" applyBorder="1" applyAlignment="1">
      <alignment horizontal="center" vertical="center"/>
    </xf>
    <xf numFmtId="178" fontId="3" fillId="0" borderId="33" xfId="2" applyNumberFormat="1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 wrapText="1"/>
    </xf>
    <xf numFmtId="178" fontId="4" fillId="0" borderId="34" xfId="0" applyNumberFormat="1" applyFont="1" applyBorder="1" applyAlignment="1">
      <alignment horizontal="center" vertical="center" wrapText="1"/>
    </xf>
    <xf numFmtId="49" fontId="5" fillId="5" borderId="28" xfId="2" applyNumberFormat="1" applyFont="1" applyFill="1" applyBorder="1" applyAlignment="1">
      <alignment horizontal="center" vertical="center"/>
    </xf>
    <xf numFmtId="179" fontId="5" fillId="3" borderId="2" xfId="2" applyNumberFormat="1" applyFont="1" applyFill="1" applyBorder="1" applyAlignment="1">
      <alignment horizontal="center" vertical="center" wrapText="1"/>
    </xf>
    <xf numFmtId="178" fontId="5" fillId="3" borderId="2" xfId="2" applyNumberFormat="1" applyFont="1" applyFill="1" applyBorder="1" applyAlignment="1">
      <alignment horizontal="center" vertical="center" wrapText="1"/>
    </xf>
    <xf numFmtId="177" fontId="5" fillId="0" borderId="4" xfId="2" applyNumberFormat="1" applyFont="1" applyBorder="1" applyAlignment="1">
      <alignment horizontal="center" vertical="center" wrapText="1"/>
    </xf>
    <xf numFmtId="179" fontId="5" fillId="0" borderId="6" xfId="2" applyNumberFormat="1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center" vertical="center" wrapText="1"/>
    </xf>
    <xf numFmtId="177" fontId="5" fillId="0" borderId="18" xfId="2" applyNumberFormat="1" applyFont="1" applyBorder="1" applyAlignment="1">
      <alignment horizontal="center" vertical="center"/>
    </xf>
    <xf numFmtId="176" fontId="5" fillId="0" borderId="18" xfId="2" applyNumberFormat="1" applyFont="1" applyBorder="1" applyAlignment="1">
      <alignment horizontal="center" vertical="center"/>
    </xf>
    <xf numFmtId="177" fontId="5" fillId="0" borderId="18" xfId="2" applyNumberFormat="1" applyFont="1" applyBorder="1" applyAlignment="1">
      <alignment horizontal="center" vertical="center" wrapText="1"/>
    </xf>
    <xf numFmtId="176" fontId="5" fillId="0" borderId="0" xfId="2" applyNumberFormat="1" applyFont="1" applyAlignment="1">
      <alignment horizontal="center" vertical="center"/>
    </xf>
    <xf numFmtId="0" fontId="8" fillId="5" borderId="22" xfId="2" applyFont="1" applyFill="1" applyBorder="1" applyAlignment="1">
      <alignment horizontal="center" vertical="center" wrapText="1"/>
    </xf>
    <xf numFmtId="0" fontId="8" fillId="5" borderId="32" xfId="2" applyFont="1" applyFill="1" applyBorder="1" applyAlignment="1">
      <alignment horizontal="center" vertical="center" wrapText="1"/>
    </xf>
    <xf numFmtId="177" fontId="5" fillId="5" borderId="6" xfId="2" applyNumberFormat="1" applyFont="1" applyFill="1" applyBorder="1" applyAlignment="1">
      <alignment horizontal="center" vertical="center"/>
    </xf>
    <xf numFmtId="177" fontId="5" fillId="5" borderId="33" xfId="2" applyNumberFormat="1" applyFont="1" applyFill="1" applyBorder="1" applyAlignment="1">
      <alignment horizontal="center" vertical="center"/>
    </xf>
    <xf numFmtId="177" fontId="5" fillId="5" borderId="18" xfId="2" applyNumberFormat="1" applyFont="1" applyFill="1" applyBorder="1" applyAlignment="1">
      <alignment horizontal="center" vertical="center"/>
    </xf>
    <xf numFmtId="177" fontId="5" fillId="5" borderId="34" xfId="2" applyNumberFormat="1" applyFont="1" applyFill="1" applyBorder="1" applyAlignment="1">
      <alignment horizontal="center" vertical="center"/>
    </xf>
    <xf numFmtId="0" fontId="5" fillId="0" borderId="6" xfId="2" quotePrefix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/>
    </xf>
    <xf numFmtId="177" fontId="17" fillId="0" borderId="4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177" fontId="17" fillId="0" borderId="6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center" vertical="center"/>
    </xf>
    <xf numFmtId="177" fontId="17" fillId="0" borderId="33" xfId="2" applyNumberFormat="1" applyFont="1" applyBorder="1" applyAlignment="1">
      <alignment horizontal="center" vertical="center"/>
    </xf>
    <xf numFmtId="177" fontId="17" fillId="0" borderId="10" xfId="2" applyNumberFormat="1" applyFont="1" applyBorder="1" applyAlignment="1">
      <alignment horizontal="center" vertical="center"/>
    </xf>
    <xf numFmtId="177" fontId="17" fillId="0" borderId="10" xfId="2" quotePrefix="1" applyNumberFormat="1" applyFont="1" applyBorder="1" applyAlignment="1">
      <alignment horizontal="center" vertical="center"/>
    </xf>
    <xf numFmtId="176" fontId="17" fillId="0" borderId="10" xfId="2" applyNumberFormat="1" applyFont="1" applyBorder="1" applyAlignment="1">
      <alignment horizontal="center" vertical="center"/>
    </xf>
    <xf numFmtId="177" fontId="17" fillId="0" borderId="36" xfId="2" applyNumberFormat="1" applyFont="1" applyBorder="1" applyAlignment="1">
      <alignment horizontal="center" vertical="center"/>
    </xf>
    <xf numFmtId="0" fontId="5" fillId="0" borderId="5" xfId="2" quotePrefix="1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179" fontId="5" fillId="3" borderId="18" xfId="2" quotePrefix="1" applyNumberFormat="1" applyFont="1" applyFill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49" fontId="17" fillId="0" borderId="6" xfId="2" applyNumberFormat="1" applyFont="1" applyBorder="1" applyAlignment="1">
      <alignment horizontal="center" vertical="center"/>
    </xf>
    <xf numFmtId="177" fontId="17" fillId="0" borderId="37" xfId="2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 wrapText="1"/>
    </xf>
    <xf numFmtId="49" fontId="5" fillId="0" borderId="18" xfId="2" applyNumberFormat="1" applyFont="1" applyBorder="1" applyAlignment="1">
      <alignment horizontal="center" vertical="center" wrapText="1"/>
    </xf>
    <xf numFmtId="177" fontId="5" fillId="0" borderId="22" xfId="2" applyNumberFormat="1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 wrapText="1"/>
    </xf>
    <xf numFmtId="177" fontId="5" fillId="0" borderId="22" xfId="2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8" fillId="0" borderId="25" xfId="2" applyNumberFormat="1" applyFont="1" applyBorder="1" applyAlignment="1">
      <alignment horizontal="center" vertical="center" wrapText="1"/>
    </xf>
    <xf numFmtId="49" fontId="9" fillId="0" borderId="37" xfId="2" applyNumberFormat="1" applyFont="1" applyBorder="1" applyAlignment="1">
      <alignment horizontal="center" vertical="center" wrapText="1"/>
    </xf>
    <xf numFmtId="49" fontId="5" fillId="0" borderId="27" xfId="2" applyNumberFormat="1" applyFont="1" applyBorder="1" applyAlignment="1">
      <alignment horizontal="center" vertical="center" wrapText="1"/>
    </xf>
    <xf numFmtId="49" fontId="5" fillId="0" borderId="29" xfId="2" applyNumberFormat="1" applyFont="1" applyBorder="1" applyAlignment="1">
      <alignment horizontal="center" vertical="center" wrapText="1"/>
    </xf>
    <xf numFmtId="49" fontId="5" fillId="0" borderId="27" xfId="2" applyNumberFormat="1" applyFont="1" applyBorder="1" applyAlignment="1">
      <alignment horizontal="center" vertical="center"/>
    </xf>
    <xf numFmtId="0" fontId="5" fillId="0" borderId="27" xfId="2" quotePrefix="1" applyFont="1" applyBorder="1" applyAlignment="1">
      <alignment horizontal="center" vertical="center" wrapText="1"/>
    </xf>
    <xf numFmtId="49" fontId="5" fillId="0" borderId="29" xfId="2" applyNumberFormat="1" applyFont="1" applyBorder="1" applyAlignment="1">
      <alignment horizontal="center" vertical="center"/>
    </xf>
    <xf numFmtId="49" fontId="5" fillId="0" borderId="37" xfId="2" applyNumberFormat="1" applyFont="1" applyBorder="1" applyAlignment="1">
      <alignment horizontal="center" vertical="center" wrapText="1"/>
    </xf>
    <xf numFmtId="49" fontId="5" fillId="0" borderId="37" xfId="2" applyNumberFormat="1" applyFont="1" applyBorder="1" applyAlignment="1">
      <alignment horizontal="center" vertical="center"/>
    </xf>
    <xf numFmtId="49" fontId="5" fillId="0" borderId="28" xfId="2" applyNumberFormat="1" applyFont="1" applyBorder="1" applyAlignment="1">
      <alignment horizontal="center" vertical="center"/>
    </xf>
    <xf numFmtId="177" fontId="5" fillId="2" borderId="31" xfId="2" applyNumberFormat="1" applyFont="1" applyFill="1" applyBorder="1" applyAlignment="1">
      <alignment horizontal="center" vertical="center"/>
    </xf>
    <xf numFmtId="176" fontId="5" fillId="2" borderId="31" xfId="2" applyNumberFormat="1" applyFont="1" applyFill="1" applyBorder="1" applyAlignment="1">
      <alignment horizontal="center" vertical="center"/>
    </xf>
    <xf numFmtId="179" fontId="5" fillId="3" borderId="4" xfId="2" applyNumberFormat="1" applyFont="1" applyFill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49" fontId="17" fillId="0" borderId="6" xfId="2" applyNumberFormat="1" applyFont="1" applyBorder="1" applyAlignment="1">
      <alignment horizontal="center" vertical="center" wrapText="1"/>
    </xf>
    <xf numFmtId="0" fontId="17" fillId="0" borderId="6" xfId="2" quotePrefix="1" applyFont="1" applyBorder="1" applyAlignment="1">
      <alignment horizontal="center" vertical="center" wrapText="1"/>
    </xf>
    <xf numFmtId="49" fontId="17" fillId="0" borderId="3" xfId="2" quotePrefix="1" applyNumberFormat="1" applyFont="1" applyBorder="1" applyAlignment="1">
      <alignment horizontal="center" vertical="center"/>
    </xf>
    <xf numFmtId="49" fontId="17" fillId="0" borderId="6" xfId="2" quotePrefix="1" applyNumberFormat="1" applyFont="1" applyBorder="1" applyAlignment="1">
      <alignment horizontal="center" vertical="center" wrapText="1"/>
    </xf>
    <xf numFmtId="49" fontId="5" fillId="0" borderId="6" xfId="2" quotePrefix="1" applyNumberFormat="1" applyFont="1" applyBorder="1" applyAlignment="1">
      <alignment horizontal="center" vertical="center" wrapText="1"/>
    </xf>
    <xf numFmtId="0" fontId="2" fillId="0" borderId="6" xfId="2" quotePrefix="1" applyFont="1" applyBorder="1" applyAlignment="1">
      <alignment horizontal="center" vertical="center"/>
    </xf>
    <xf numFmtId="177" fontId="5" fillId="2" borderId="22" xfId="2" applyNumberFormat="1" applyFont="1" applyFill="1" applyBorder="1" applyAlignment="1">
      <alignment horizontal="center" vertical="center"/>
    </xf>
    <xf numFmtId="176" fontId="5" fillId="2" borderId="22" xfId="2" applyNumberFormat="1" applyFont="1" applyFill="1" applyBorder="1" applyAlignment="1">
      <alignment horizontal="center" vertical="center"/>
    </xf>
    <xf numFmtId="177" fontId="17" fillId="0" borderId="6" xfId="2" quotePrefix="1" applyNumberFormat="1" applyFont="1" applyBorder="1" applyAlignment="1">
      <alignment horizontal="center" vertical="center"/>
    </xf>
    <xf numFmtId="179" fontId="5" fillId="3" borderId="23" xfId="2" applyNumberFormat="1" applyFont="1" applyFill="1" applyBorder="1" applyAlignment="1">
      <alignment horizontal="center" vertical="center" wrapText="1"/>
    </xf>
    <xf numFmtId="0" fontId="20" fillId="0" borderId="6" xfId="2" quotePrefix="1" applyFont="1" applyBorder="1" applyAlignment="1">
      <alignment horizontal="center" vertical="center"/>
    </xf>
    <xf numFmtId="0" fontId="5" fillId="3" borderId="10" xfId="2" quotePrefix="1" applyFont="1" applyFill="1" applyBorder="1" applyAlignment="1">
      <alignment horizontal="center" vertical="center"/>
    </xf>
    <xf numFmtId="0" fontId="20" fillId="0" borderId="6" xfId="2" applyFont="1" applyBorder="1" applyAlignment="1">
      <alignment horizontal="center" vertical="center" wrapText="1"/>
    </xf>
    <xf numFmtId="49" fontId="5" fillId="0" borderId="22" xfId="2" applyNumberFormat="1" applyFont="1" applyBorder="1" applyAlignment="1">
      <alignment horizontal="center" vertical="center"/>
    </xf>
    <xf numFmtId="49" fontId="5" fillId="0" borderId="22" xfId="2" applyNumberFormat="1" applyFont="1" applyBorder="1" applyAlignment="1">
      <alignment horizontal="center" vertical="center" wrapText="1"/>
    </xf>
    <xf numFmtId="176" fontId="5" fillId="0" borderId="22" xfId="2" applyNumberFormat="1" applyFont="1" applyBorder="1" applyAlignment="1">
      <alignment horizontal="center" vertical="center" wrapText="1"/>
    </xf>
    <xf numFmtId="0" fontId="17" fillId="6" borderId="6" xfId="2" applyFont="1" applyFill="1" applyBorder="1" applyAlignment="1">
      <alignment horizontal="center" vertical="center" wrapText="1"/>
    </xf>
    <xf numFmtId="0" fontId="17" fillId="6" borderId="6" xfId="2" applyFont="1" applyFill="1" applyBorder="1" applyAlignment="1">
      <alignment horizontal="center" vertical="center"/>
    </xf>
    <xf numFmtId="177" fontId="17" fillId="6" borderId="6" xfId="2" applyNumberFormat="1" applyFont="1" applyFill="1" applyBorder="1" applyAlignment="1">
      <alignment horizontal="center" vertical="center"/>
    </xf>
    <xf numFmtId="176" fontId="17" fillId="6" borderId="6" xfId="2" applyNumberFormat="1" applyFont="1" applyFill="1" applyBorder="1" applyAlignment="1">
      <alignment horizontal="center" vertical="center"/>
    </xf>
    <xf numFmtId="0" fontId="17" fillId="6" borderId="27" xfId="2" applyFont="1" applyFill="1" applyBorder="1" applyAlignment="1">
      <alignment horizontal="center" vertical="center"/>
    </xf>
    <xf numFmtId="0" fontId="17" fillId="6" borderId="4" xfId="2" applyFont="1" applyFill="1" applyBorder="1" applyAlignment="1">
      <alignment horizontal="center" vertical="center"/>
    </xf>
    <xf numFmtId="0" fontId="17" fillId="6" borderId="4" xfId="2" applyFont="1" applyFill="1" applyBorder="1" applyAlignment="1">
      <alignment horizontal="center" vertical="center" wrapText="1"/>
    </xf>
    <xf numFmtId="177" fontId="17" fillId="6" borderId="4" xfId="2" applyNumberFormat="1" applyFont="1" applyFill="1" applyBorder="1" applyAlignment="1">
      <alignment horizontal="center" vertical="center"/>
    </xf>
    <xf numFmtId="176" fontId="17" fillId="6" borderId="4" xfId="2" applyNumberFormat="1" applyFont="1" applyFill="1" applyBorder="1" applyAlignment="1">
      <alignment horizontal="center" vertical="center"/>
    </xf>
    <xf numFmtId="177" fontId="17" fillId="6" borderId="36" xfId="2" applyNumberFormat="1" applyFont="1" applyFill="1" applyBorder="1" applyAlignment="1">
      <alignment horizontal="center" vertical="center"/>
    </xf>
    <xf numFmtId="49" fontId="17" fillId="6" borderId="6" xfId="2" applyNumberFormat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horizontal="center" vertical="center"/>
    </xf>
    <xf numFmtId="49" fontId="9" fillId="0" borderId="22" xfId="2" quotePrefix="1" applyNumberFormat="1" applyFont="1" applyBorder="1" applyAlignment="1">
      <alignment horizontal="center" vertical="center" wrapText="1"/>
    </xf>
    <xf numFmtId="49" fontId="18" fillId="0" borderId="6" xfId="2" quotePrefix="1" applyNumberFormat="1" applyFont="1" applyBorder="1" applyAlignment="1">
      <alignment horizontal="center" vertical="center" wrapText="1"/>
    </xf>
    <xf numFmtId="49" fontId="5" fillId="0" borderId="6" xfId="2" quotePrefix="1" applyNumberFormat="1" applyFont="1" applyBorder="1" applyAlignment="1">
      <alignment horizontal="center" vertical="center"/>
    </xf>
    <xf numFmtId="49" fontId="18" fillId="0" borderId="4" xfId="2" quotePrefix="1" applyNumberFormat="1" applyFont="1" applyBorder="1" applyAlignment="1">
      <alignment horizontal="center" vertical="center" wrapText="1"/>
    </xf>
    <xf numFmtId="49" fontId="18" fillId="0" borderId="24" xfId="2" quotePrefix="1" applyNumberFormat="1" applyFont="1" applyBorder="1" applyAlignment="1">
      <alignment horizontal="center" vertical="center" wrapText="1"/>
    </xf>
    <xf numFmtId="49" fontId="18" fillId="0" borderId="45" xfId="2" quotePrefix="1" applyNumberFormat="1" applyFont="1" applyBorder="1" applyAlignment="1">
      <alignment horizontal="center" vertical="center" wrapText="1"/>
    </xf>
    <xf numFmtId="49" fontId="18" fillId="0" borderId="10" xfId="2" quotePrefix="1" applyNumberFormat="1" applyFont="1" applyBorder="1" applyAlignment="1">
      <alignment horizontal="center" vertical="center" wrapText="1"/>
    </xf>
    <xf numFmtId="49" fontId="5" fillId="0" borderId="4" xfId="2" quotePrefix="1" applyNumberFormat="1" applyFont="1" applyBorder="1" applyAlignment="1">
      <alignment horizontal="center" vertical="center"/>
    </xf>
    <xf numFmtId="49" fontId="5" fillId="0" borderId="10" xfId="2" quotePrefix="1" applyNumberFormat="1" applyFont="1" applyBorder="1" applyAlignment="1">
      <alignment horizontal="center" vertical="center"/>
    </xf>
    <xf numFmtId="0" fontId="5" fillId="2" borderId="43" xfId="2" applyFont="1" applyFill="1" applyBorder="1" applyAlignment="1">
      <alignment horizontal="right" vertical="center" wrapText="1"/>
    </xf>
    <xf numFmtId="0" fontId="5" fillId="2" borderId="41" xfId="2" applyFont="1" applyFill="1" applyBorder="1" applyAlignment="1">
      <alignment horizontal="right" vertical="center" wrapText="1"/>
    </xf>
    <xf numFmtId="0" fontId="5" fillId="2" borderId="38" xfId="2" applyFont="1" applyFill="1" applyBorder="1" applyAlignment="1">
      <alignment horizontal="center" vertical="center" wrapText="1"/>
    </xf>
    <xf numFmtId="0" fontId="5" fillId="3" borderId="44" xfId="2" applyFont="1" applyFill="1" applyBorder="1" applyAlignment="1">
      <alignment horizontal="right" vertical="center" wrapText="1"/>
    </xf>
    <xf numFmtId="0" fontId="5" fillId="3" borderId="42" xfId="2" applyFont="1" applyFill="1" applyBorder="1" applyAlignment="1">
      <alignment horizontal="right" vertical="center" wrapText="1"/>
    </xf>
    <xf numFmtId="0" fontId="5" fillId="3" borderId="42" xfId="2" applyFont="1" applyFill="1" applyBorder="1" applyAlignment="1">
      <alignment horizontal="center" vertical="center" wrapText="1"/>
    </xf>
    <xf numFmtId="0" fontId="5" fillId="3" borderId="37" xfId="2" applyFont="1" applyFill="1" applyBorder="1" applyAlignment="1">
      <alignment horizontal="center" vertical="center" wrapText="1"/>
    </xf>
    <xf numFmtId="49" fontId="6" fillId="0" borderId="31" xfId="2" applyNumberFormat="1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3" borderId="13" xfId="2" applyFont="1" applyFill="1" applyBorder="1" applyAlignment="1">
      <alignment horizontal="right" vertical="center" wrapText="1"/>
    </xf>
    <xf numFmtId="0" fontId="5" fillId="3" borderId="14" xfId="2" applyFont="1" applyFill="1" applyBorder="1" applyAlignment="1">
      <alignment horizontal="right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right" vertical="center" wrapText="1"/>
    </xf>
    <xf numFmtId="0" fontId="5" fillId="3" borderId="20" xfId="2" applyFont="1" applyFill="1" applyBorder="1" applyAlignment="1">
      <alignment horizontal="right"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5" fillId="3" borderId="29" xfId="2" applyFont="1" applyFill="1" applyBorder="1" applyAlignment="1">
      <alignment horizontal="center" vertical="center" wrapText="1"/>
    </xf>
    <xf numFmtId="0" fontId="5" fillId="2" borderId="43" xfId="2" applyFont="1" applyFill="1" applyBorder="1" applyAlignment="1">
      <alignment horizontal="center" vertical="center" wrapText="1"/>
    </xf>
    <xf numFmtId="0" fontId="5" fillId="2" borderId="41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right" vertical="center" wrapText="1"/>
    </xf>
    <xf numFmtId="0" fontId="5" fillId="3" borderId="16" xfId="2" applyFont="1" applyFill="1" applyBorder="1" applyAlignment="1">
      <alignment horizontal="right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5" fillId="3" borderId="28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right" vertical="center" wrapText="1"/>
    </xf>
    <xf numFmtId="0" fontId="5" fillId="3" borderId="12" xfId="2" applyFont="1" applyFill="1" applyBorder="1" applyAlignment="1">
      <alignment horizontal="right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center" vertical="center"/>
    </xf>
    <xf numFmtId="0" fontId="5" fillId="3" borderId="7" xfId="2" applyFont="1" applyFill="1" applyBorder="1" applyAlignment="1">
      <alignment horizontal="right" vertical="center" wrapText="1"/>
    </xf>
    <xf numFmtId="0" fontId="5" fillId="3" borderId="8" xfId="2" applyFont="1" applyFill="1" applyBorder="1" applyAlignment="1">
      <alignment horizontal="right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25" xfId="2" applyFont="1" applyFill="1" applyBorder="1" applyAlignment="1">
      <alignment horizontal="center" vertical="center" wrapText="1"/>
    </xf>
    <xf numFmtId="49" fontId="8" fillId="4" borderId="30" xfId="2" applyNumberFormat="1" applyFont="1" applyFill="1" applyBorder="1" applyAlignment="1">
      <alignment horizontal="center" vertical="center"/>
    </xf>
    <xf numFmtId="49" fontId="8" fillId="4" borderId="38" xfId="2" applyNumberFormat="1" applyFont="1" applyFill="1" applyBorder="1" applyAlignment="1">
      <alignment horizontal="center" vertical="center"/>
    </xf>
    <xf numFmtId="49" fontId="8" fillId="4" borderId="31" xfId="2" applyNumberFormat="1" applyFont="1" applyFill="1" applyBorder="1" applyAlignment="1">
      <alignment horizontal="center" vertical="center"/>
    </xf>
    <xf numFmtId="49" fontId="8" fillId="4" borderId="35" xfId="2" applyNumberFormat="1" applyFont="1" applyFill="1" applyBorder="1" applyAlignment="1">
      <alignment horizontal="center" vertical="center"/>
    </xf>
    <xf numFmtId="0" fontId="10" fillId="5" borderId="21" xfId="2" applyFont="1" applyFill="1" applyBorder="1" applyAlignment="1">
      <alignment horizontal="center" vertical="center" wrapText="1"/>
    </xf>
    <xf numFmtId="0" fontId="10" fillId="5" borderId="26" xfId="2" applyFont="1" applyFill="1" applyBorder="1" applyAlignment="1">
      <alignment horizontal="center" vertical="center" wrapText="1"/>
    </xf>
    <xf numFmtId="0" fontId="10" fillId="5" borderId="22" xfId="2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5" borderId="27" xfId="2" applyFont="1" applyFill="1" applyBorder="1" applyAlignment="1">
      <alignment horizontal="center" vertical="center" wrapText="1"/>
    </xf>
    <xf numFmtId="177" fontId="5" fillId="5" borderId="6" xfId="2" applyNumberFormat="1" applyFont="1" applyFill="1" applyBorder="1" applyAlignment="1">
      <alignment horizontal="center" vertical="center"/>
    </xf>
    <xf numFmtId="177" fontId="5" fillId="5" borderId="33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2" borderId="11" xfId="2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15" fillId="0" borderId="6" xfId="0" quotePrefix="1" applyFont="1" applyBorder="1" applyAlignment="1">
      <alignment horizontal="center" vertical="center" wrapText="1"/>
    </xf>
  </cellXfs>
  <cellStyles count="3">
    <cellStyle name="百分比 2" xfId="1" xr:uid="{00000000-0005-0000-0000-00000D000000}"/>
    <cellStyle name="常规" xfId="0" builtinId="0"/>
    <cellStyle name="常规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11.70.123.58/admin/pygcgl/jxjhg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"/>
  <sheetViews>
    <sheetView showGridLines="0" tabSelected="1" topLeftCell="A82" workbookViewId="0">
      <pane xSplit="27912" topLeftCell="AA1"/>
      <selection activeCell="D99" sqref="D99"/>
      <selection pane="topRight"/>
    </sheetView>
  </sheetViews>
  <sheetFormatPr defaultColWidth="9" defaultRowHeight="13.2" x14ac:dyDescent="0.25"/>
  <cols>
    <col min="1" max="2" width="4.109375" style="3" customWidth="1"/>
    <col min="3" max="3" width="9.6640625" style="3" customWidth="1"/>
    <col min="4" max="4" width="21.6640625" style="4" customWidth="1"/>
    <col min="5" max="5" width="7.6640625" style="4" customWidth="1"/>
    <col min="6" max="6" width="11.77734375" style="4" customWidth="1"/>
    <col min="7" max="7" width="9.33203125" style="4" customWidth="1"/>
    <col min="8" max="8" width="8.77734375" style="4" customWidth="1"/>
    <col min="9" max="9" width="12.21875" style="5" customWidth="1"/>
    <col min="10" max="10" width="5.77734375" style="3" customWidth="1"/>
    <col min="11" max="11" width="4.33203125" style="4" customWidth="1"/>
    <col min="12" max="12" width="6.5546875" style="6" customWidth="1"/>
    <col min="13" max="13" width="5.88671875" style="4" customWidth="1"/>
    <col min="14" max="15" width="6.109375" style="4" customWidth="1"/>
    <col min="16" max="248" width="9" style="7"/>
    <col min="249" max="249" width="1.33203125" style="7" customWidth="1"/>
    <col min="250" max="250" width="3.77734375" style="7" customWidth="1"/>
    <col min="251" max="251" width="21.44140625" style="7" customWidth="1"/>
    <col min="252" max="252" width="9.109375" style="7" customWidth="1"/>
    <col min="253" max="253" width="10.88671875" style="7" customWidth="1"/>
    <col min="254" max="254" width="8.21875" style="7" customWidth="1"/>
    <col min="255" max="255" width="4.88671875" style="7" customWidth="1"/>
    <col min="256" max="256" width="12.88671875" style="7" customWidth="1"/>
    <col min="257" max="257" width="6.6640625" style="7" customWidth="1"/>
    <col min="258" max="258" width="4.77734375" style="7" customWidth="1"/>
    <col min="259" max="259" width="5.109375" style="7" customWidth="1"/>
    <col min="260" max="260" width="5.77734375" style="7" customWidth="1"/>
    <col min="261" max="262" width="8.77734375" style="7" customWidth="1"/>
    <col min="263" max="263" width="6.77734375" style="7" customWidth="1"/>
    <col min="264" max="504" width="9" style="7"/>
    <col min="505" max="505" width="1.33203125" style="7" customWidth="1"/>
    <col min="506" max="506" width="3.77734375" style="7" customWidth="1"/>
    <col min="507" max="507" width="21.44140625" style="7" customWidth="1"/>
    <col min="508" max="508" width="9.109375" style="7" customWidth="1"/>
    <col min="509" max="509" width="10.88671875" style="7" customWidth="1"/>
    <col min="510" max="510" width="8.21875" style="7" customWidth="1"/>
    <col min="511" max="511" width="4.88671875" style="7" customWidth="1"/>
    <col min="512" max="512" width="12.88671875" style="7" customWidth="1"/>
    <col min="513" max="513" width="6.6640625" style="7" customWidth="1"/>
    <col min="514" max="514" width="4.77734375" style="7" customWidth="1"/>
    <col min="515" max="515" width="5.109375" style="7" customWidth="1"/>
    <col min="516" max="516" width="5.77734375" style="7" customWidth="1"/>
    <col min="517" max="518" width="8.77734375" style="7" customWidth="1"/>
    <col min="519" max="519" width="6.77734375" style="7" customWidth="1"/>
    <col min="520" max="760" width="9" style="7"/>
    <col min="761" max="761" width="1.33203125" style="7" customWidth="1"/>
    <col min="762" max="762" width="3.77734375" style="7" customWidth="1"/>
    <col min="763" max="763" width="21.44140625" style="7" customWidth="1"/>
    <col min="764" max="764" width="9.109375" style="7" customWidth="1"/>
    <col min="765" max="765" width="10.88671875" style="7" customWidth="1"/>
    <col min="766" max="766" width="8.21875" style="7" customWidth="1"/>
    <col min="767" max="767" width="4.88671875" style="7" customWidth="1"/>
    <col min="768" max="768" width="12.88671875" style="7" customWidth="1"/>
    <col min="769" max="769" width="6.6640625" style="7" customWidth="1"/>
    <col min="770" max="770" width="4.77734375" style="7" customWidth="1"/>
    <col min="771" max="771" width="5.109375" style="7" customWidth="1"/>
    <col min="772" max="772" width="5.77734375" style="7" customWidth="1"/>
    <col min="773" max="774" width="8.77734375" style="7" customWidth="1"/>
    <col min="775" max="775" width="6.77734375" style="7" customWidth="1"/>
    <col min="776" max="1016" width="9" style="7"/>
    <col min="1017" max="1017" width="1.33203125" style="7" customWidth="1"/>
    <col min="1018" max="1018" width="3.77734375" style="7" customWidth="1"/>
    <col min="1019" max="1019" width="21.44140625" style="7" customWidth="1"/>
    <col min="1020" max="1020" width="9.109375" style="7" customWidth="1"/>
    <col min="1021" max="1021" width="10.88671875" style="7" customWidth="1"/>
    <col min="1022" max="1022" width="8.21875" style="7" customWidth="1"/>
    <col min="1023" max="1023" width="4.88671875" style="7" customWidth="1"/>
    <col min="1024" max="1024" width="12.88671875" style="7" customWidth="1"/>
    <col min="1025" max="1025" width="6.6640625" style="7" customWidth="1"/>
    <col min="1026" max="1026" width="4.77734375" style="7" customWidth="1"/>
    <col min="1027" max="1027" width="5.109375" style="7" customWidth="1"/>
    <col min="1028" max="1028" width="5.77734375" style="7" customWidth="1"/>
    <col min="1029" max="1030" width="8.77734375" style="7" customWidth="1"/>
    <col min="1031" max="1031" width="6.77734375" style="7" customWidth="1"/>
    <col min="1032" max="1272" width="9" style="7"/>
    <col min="1273" max="1273" width="1.33203125" style="7" customWidth="1"/>
    <col min="1274" max="1274" width="3.77734375" style="7" customWidth="1"/>
    <col min="1275" max="1275" width="21.44140625" style="7" customWidth="1"/>
    <col min="1276" max="1276" width="9.109375" style="7" customWidth="1"/>
    <col min="1277" max="1277" width="10.88671875" style="7" customWidth="1"/>
    <col min="1278" max="1278" width="8.21875" style="7" customWidth="1"/>
    <col min="1279" max="1279" width="4.88671875" style="7" customWidth="1"/>
    <col min="1280" max="1280" width="12.88671875" style="7" customWidth="1"/>
    <col min="1281" max="1281" width="6.6640625" style="7" customWidth="1"/>
    <col min="1282" max="1282" width="4.77734375" style="7" customWidth="1"/>
    <col min="1283" max="1283" width="5.109375" style="7" customWidth="1"/>
    <col min="1284" max="1284" width="5.77734375" style="7" customWidth="1"/>
    <col min="1285" max="1286" width="8.77734375" style="7" customWidth="1"/>
    <col min="1287" max="1287" width="6.77734375" style="7" customWidth="1"/>
    <col min="1288" max="1528" width="9" style="7"/>
    <col min="1529" max="1529" width="1.33203125" style="7" customWidth="1"/>
    <col min="1530" max="1530" width="3.77734375" style="7" customWidth="1"/>
    <col min="1531" max="1531" width="21.44140625" style="7" customWidth="1"/>
    <col min="1532" max="1532" width="9.109375" style="7" customWidth="1"/>
    <col min="1533" max="1533" width="10.88671875" style="7" customWidth="1"/>
    <col min="1534" max="1534" width="8.21875" style="7" customWidth="1"/>
    <col min="1535" max="1535" width="4.88671875" style="7" customWidth="1"/>
    <col min="1536" max="1536" width="12.88671875" style="7" customWidth="1"/>
    <col min="1537" max="1537" width="6.6640625" style="7" customWidth="1"/>
    <col min="1538" max="1538" width="4.77734375" style="7" customWidth="1"/>
    <col min="1539" max="1539" width="5.109375" style="7" customWidth="1"/>
    <col min="1540" max="1540" width="5.77734375" style="7" customWidth="1"/>
    <col min="1541" max="1542" width="8.77734375" style="7" customWidth="1"/>
    <col min="1543" max="1543" width="6.77734375" style="7" customWidth="1"/>
    <col min="1544" max="1784" width="9" style="7"/>
    <col min="1785" max="1785" width="1.33203125" style="7" customWidth="1"/>
    <col min="1786" max="1786" width="3.77734375" style="7" customWidth="1"/>
    <col min="1787" max="1787" width="21.44140625" style="7" customWidth="1"/>
    <col min="1788" max="1788" width="9.109375" style="7" customWidth="1"/>
    <col min="1789" max="1789" width="10.88671875" style="7" customWidth="1"/>
    <col min="1790" max="1790" width="8.21875" style="7" customWidth="1"/>
    <col min="1791" max="1791" width="4.88671875" style="7" customWidth="1"/>
    <col min="1792" max="1792" width="12.88671875" style="7" customWidth="1"/>
    <col min="1793" max="1793" width="6.6640625" style="7" customWidth="1"/>
    <col min="1794" max="1794" width="4.77734375" style="7" customWidth="1"/>
    <col min="1795" max="1795" width="5.109375" style="7" customWidth="1"/>
    <col min="1796" max="1796" width="5.77734375" style="7" customWidth="1"/>
    <col min="1797" max="1798" width="8.77734375" style="7" customWidth="1"/>
    <col min="1799" max="1799" width="6.77734375" style="7" customWidth="1"/>
    <col min="1800" max="2040" width="9" style="7"/>
    <col min="2041" max="2041" width="1.33203125" style="7" customWidth="1"/>
    <col min="2042" max="2042" width="3.77734375" style="7" customWidth="1"/>
    <col min="2043" max="2043" width="21.44140625" style="7" customWidth="1"/>
    <col min="2044" max="2044" width="9.109375" style="7" customWidth="1"/>
    <col min="2045" max="2045" width="10.88671875" style="7" customWidth="1"/>
    <col min="2046" max="2046" width="8.21875" style="7" customWidth="1"/>
    <col min="2047" max="2047" width="4.88671875" style="7" customWidth="1"/>
    <col min="2048" max="2048" width="12.88671875" style="7" customWidth="1"/>
    <col min="2049" max="2049" width="6.6640625" style="7" customWidth="1"/>
    <col min="2050" max="2050" width="4.77734375" style="7" customWidth="1"/>
    <col min="2051" max="2051" width="5.109375" style="7" customWidth="1"/>
    <col min="2052" max="2052" width="5.77734375" style="7" customWidth="1"/>
    <col min="2053" max="2054" width="8.77734375" style="7" customWidth="1"/>
    <col min="2055" max="2055" width="6.77734375" style="7" customWidth="1"/>
    <col min="2056" max="2296" width="9" style="7"/>
    <col min="2297" max="2297" width="1.33203125" style="7" customWidth="1"/>
    <col min="2298" max="2298" width="3.77734375" style="7" customWidth="1"/>
    <col min="2299" max="2299" width="21.44140625" style="7" customWidth="1"/>
    <col min="2300" max="2300" width="9.109375" style="7" customWidth="1"/>
    <col min="2301" max="2301" width="10.88671875" style="7" customWidth="1"/>
    <col min="2302" max="2302" width="8.21875" style="7" customWidth="1"/>
    <col min="2303" max="2303" width="4.88671875" style="7" customWidth="1"/>
    <col min="2304" max="2304" width="12.88671875" style="7" customWidth="1"/>
    <col min="2305" max="2305" width="6.6640625" style="7" customWidth="1"/>
    <col min="2306" max="2306" width="4.77734375" style="7" customWidth="1"/>
    <col min="2307" max="2307" width="5.109375" style="7" customWidth="1"/>
    <col min="2308" max="2308" width="5.77734375" style="7" customWidth="1"/>
    <col min="2309" max="2310" width="8.77734375" style="7" customWidth="1"/>
    <col min="2311" max="2311" width="6.77734375" style="7" customWidth="1"/>
    <col min="2312" max="2552" width="9" style="7"/>
    <col min="2553" max="2553" width="1.33203125" style="7" customWidth="1"/>
    <col min="2554" max="2554" width="3.77734375" style="7" customWidth="1"/>
    <col min="2555" max="2555" width="21.44140625" style="7" customWidth="1"/>
    <col min="2556" max="2556" width="9.109375" style="7" customWidth="1"/>
    <col min="2557" max="2557" width="10.88671875" style="7" customWidth="1"/>
    <col min="2558" max="2558" width="8.21875" style="7" customWidth="1"/>
    <col min="2559" max="2559" width="4.88671875" style="7" customWidth="1"/>
    <col min="2560" max="2560" width="12.88671875" style="7" customWidth="1"/>
    <col min="2561" max="2561" width="6.6640625" style="7" customWidth="1"/>
    <col min="2562" max="2562" width="4.77734375" style="7" customWidth="1"/>
    <col min="2563" max="2563" width="5.109375" style="7" customWidth="1"/>
    <col min="2564" max="2564" width="5.77734375" style="7" customWidth="1"/>
    <col min="2565" max="2566" width="8.77734375" style="7" customWidth="1"/>
    <col min="2567" max="2567" width="6.77734375" style="7" customWidth="1"/>
    <col min="2568" max="2808" width="9" style="7"/>
    <col min="2809" max="2809" width="1.33203125" style="7" customWidth="1"/>
    <col min="2810" max="2810" width="3.77734375" style="7" customWidth="1"/>
    <col min="2811" max="2811" width="21.44140625" style="7" customWidth="1"/>
    <col min="2812" max="2812" width="9.109375" style="7" customWidth="1"/>
    <col min="2813" max="2813" width="10.88671875" style="7" customWidth="1"/>
    <col min="2814" max="2814" width="8.21875" style="7" customWidth="1"/>
    <col min="2815" max="2815" width="4.88671875" style="7" customWidth="1"/>
    <col min="2816" max="2816" width="12.88671875" style="7" customWidth="1"/>
    <col min="2817" max="2817" width="6.6640625" style="7" customWidth="1"/>
    <col min="2818" max="2818" width="4.77734375" style="7" customWidth="1"/>
    <col min="2819" max="2819" width="5.109375" style="7" customWidth="1"/>
    <col min="2820" max="2820" width="5.77734375" style="7" customWidth="1"/>
    <col min="2821" max="2822" width="8.77734375" style="7" customWidth="1"/>
    <col min="2823" max="2823" width="6.77734375" style="7" customWidth="1"/>
    <col min="2824" max="3064" width="9" style="7"/>
    <col min="3065" max="3065" width="1.33203125" style="7" customWidth="1"/>
    <col min="3066" max="3066" width="3.77734375" style="7" customWidth="1"/>
    <col min="3067" max="3067" width="21.44140625" style="7" customWidth="1"/>
    <col min="3068" max="3068" width="9.109375" style="7" customWidth="1"/>
    <col min="3069" max="3069" width="10.88671875" style="7" customWidth="1"/>
    <col min="3070" max="3070" width="8.21875" style="7" customWidth="1"/>
    <col min="3071" max="3071" width="4.88671875" style="7" customWidth="1"/>
    <col min="3072" max="3072" width="12.88671875" style="7" customWidth="1"/>
    <col min="3073" max="3073" width="6.6640625" style="7" customWidth="1"/>
    <col min="3074" max="3074" width="4.77734375" style="7" customWidth="1"/>
    <col min="3075" max="3075" width="5.109375" style="7" customWidth="1"/>
    <col min="3076" max="3076" width="5.77734375" style="7" customWidth="1"/>
    <col min="3077" max="3078" width="8.77734375" style="7" customWidth="1"/>
    <col min="3079" max="3079" width="6.77734375" style="7" customWidth="1"/>
    <col min="3080" max="3320" width="9" style="7"/>
    <col min="3321" max="3321" width="1.33203125" style="7" customWidth="1"/>
    <col min="3322" max="3322" width="3.77734375" style="7" customWidth="1"/>
    <col min="3323" max="3323" width="21.44140625" style="7" customWidth="1"/>
    <col min="3324" max="3324" width="9.109375" style="7" customWidth="1"/>
    <col min="3325" max="3325" width="10.88671875" style="7" customWidth="1"/>
    <col min="3326" max="3326" width="8.21875" style="7" customWidth="1"/>
    <col min="3327" max="3327" width="4.88671875" style="7" customWidth="1"/>
    <col min="3328" max="3328" width="12.88671875" style="7" customWidth="1"/>
    <col min="3329" max="3329" width="6.6640625" style="7" customWidth="1"/>
    <col min="3330" max="3330" width="4.77734375" style="7" customWidth="1"/>
    <col min="3331" max="3331" width="5.109375" style="7" customWidth="1"/>
    <col min="3332" max="3332" width="5.77734375" style="7" customWidth="1"/>
    <col min="3333" max="3334" width="8.77734375" style="7" customWidth="1"/>
    <col min="3335" max="3335" width="6.77734375" style="7" customWidth="1"/>
    <col min="3336" max="3576" width="9" style="7"/>
    <col min="3577" max="3577" width="1.33203125" style="7" customWidth="1"/>
    <col min="3578" max="3578" width="3.77734375" style="7" customWidth="1"/>
    <col min="3579" max="3579" width="21.44140625" style="7" customWidth="1"/>
    <col min="3580" max="3580" width="9.109375" style="7" customWidth="1"/>
    <col min="3581" max="3581" width="10.88671875" style="7" customWidth="1"/>
    <col min="3582" max="3582" width="8.21875" style="7" customWidth="1"/>
    <col min="3583" max="3583" width="4.88671875" style="7" customWidth="1"/>
    <col min="3584" max="3584" width="12.88671875" style="7" customWidth="1"/>
    <col min="3585" max="3585" width="6.6640625" style="7" customWidth="1"/>
    <col min="3586" max="3586" width="4.77734375" style="7" customWidth="1"/>
    <col min="3587" max="3587" width="5.109375" style="7" customWidth="1"/>
    <col min="3588" max="3588" width="5.77734375" style="7" customWidth="1"/>
    <col min="3589" max="3590" width="8.77734375" style="7" customWidth="1"/>
    <col min="3591" max="3591" width="6.77734375" style="7" customWidth="1"/>
    <col min="3592" max="3832" width="9" style="7"/>
    <col min="3833" max="3833" width="1.33203125" style="7" customWidth="1"/>
    <col min="3834" max="3834" width="3.77734375" style="7" customWidth="1"/>
    <col min="3835" max="3835" width="21.44140625" style="7" customWidth="1"/>
    <col min="3836" max="3836" width="9.109375" style="7" customWidth="1"/>
    <col min="3837" max="3837" width="10.88671875" style="7" customWidth="1"/>
    <col min="3838" max="3838" width="8.21875" style="7" customWidth="1"/>
    <col min="3839" max="3839" width="4.88671875" style="7" customWidth="1"/>
    <col min="3840" max="3840" width="12.88671875" style="7" customWidth="1"/>
    <col min="3841" max="3841" width="6.6640625" style="7" customWidth="1"/>
    <col min="3842" max="3842" width="4.77734375" style="7" customWidth="1"/>
    <col min="3843" max="3843" width="5.109375" style="7" customWidth="1"/>
    <col min="3844" max="3844" width="5.77734375" style="7" customWidth="1"/>
    <col min="3845" max="3846" width="8.77734375" style="7" customWidth="1"/>
    <col min="3847" max="3847" width="6.77734375" style="7" customWidth="1"/>
    <col min="3848" max="4088" width="9" style="7"/>
    <col min="4089" max="4089" width="1.33203125" style="7" customWidth="1"/>
    <col min="4090" max="4090" width="3.77734375" style="7" customWidth="1"/>
    <col min="4091" max="4091" width="21.44140625" style="7" customWidth="1"/>
    <col min="4092" max="4092" width="9.109375" style="7" customWidth="1"/>
    <col min="4093" max="4093" width="10.88671875" style="7" customWidth="1"/>
    <col min="4094" max="4094" width="8.21875" style="7" customWidth="1"/>
    <col min="4095" max="4095" width="4.88671875" style="7" customWidth="1"/>
    <col min="4096" max="4096" width="12.88671875" style="7" customWidth="1"/>
    <col min="4097" max="4097" width="6.6640625" style="7" customWidth="1"/>
    <col min="4098" max="4098" width="4.77734375" style="7" customWidth="1"/>
    <col min="4099" max="4099" width="5.109375" style="7" customWidth="1"/>
    <col min="4100" max="4100" width="5.77734375" style="7" customWidth="1"/>
    <col min="4101" max="4102" width="8.77734375" style="7" customWidth="1"/>
    <col min="4103" max="4103" width="6.77734375" style="7" customWidth="1"/>
    <col min="4104" max="4344" width="9" style="7"/>
    <col min="4345" max="4345" width="1.33203125" style="7" customWidth="1"/>
    <col min="4346" max="4346" width="3.77734375" style="7" customWidth="1"/>
    <col min="4347" max="4347" width="21.44140625" style="7" customWidth="1"/>
    <col min="4348" max="4348" width="9.109375" style="7" customWidth="1"/>
    <col min="4349" max="4349" width="10.88671875" style="7" customWidth="1"/>
    <col min="4350" max="4350" width="8.21875" style="7" customWidth="1"/>
    <col min="4351" max="4351" width="4.88671875" style="7" customWidth="1"/>
    <col min="4352" max="4352" width="12.88671875" style="7" customWidth="1"/>
    <col min="4353" max="4353" width="6.6640625" style="7" customWidth="1"/>
    <col min="4354" max="4354" width="4.77734375" style="7" customWidth="1"/>
    <col min="4355" max="4355" width="5.109375" style="7" customWidth="1"/>
    <col min="4356" max="4356" width="5.77734375" style="7" customWidth="1"/>
    <col min="4357" max="4358" width="8.77734375" style="7" customWidth="1"/>
    <col min="4359" max="4359" width="6.77734375" style="7" customWidth="1"/>
    <col min="4360" max="4600" width="9" style="7"/>
    <col min="4601" max="4601" width="1.33203125" style="7" customWidth="1"/>
    <col min="4602" max="4602" width="3.77734375" style="7" customWidth="1"/>
    <col min="4603" max="4603" width="21.44140625" style="7" customWidth="1"/>
    <col min="4604" max="4604" width="9.109375" style="7" customWidth="1"/>
    <col min="4605" max="4605" width="10.88671875" style="7" customWidth="1"/>
    <col min="4606" max="4606" width="8.21875" style="7" customWidth="1"/>
    <col min="4607" max="4607" width="4.88671875" style="7" customWidth="1"/>
    <col min="4608" max="4608" width="12.88671875" style="7" customWidth="1"/>
    <col min="4609" max="4609" width="6.6640625" style="7" customWidth="1"/>
    <col min="4610" max="4610" width="4.77734375" style="7" customWidth="1"/>
    <col min="4611" max="4611" width="5.109375" style="7" customWidth="1"/>
    <col min="4612" max="4612" width="5.77734375" style="7" customWidth="1"/>
    <col min="4613" max="4614" width="8.77734375" style="7" customWidth="1"/>
    <col min="4615" max="4615" width="6.77734375" style="7" customWidth="1"/>
    <col min="4616" max="4856" width="9" style="7"/>
    <col min="4857" max="4857" width="1.33203125" style="7" customWidth="1"/>
    <col min="4858" max="4858" width="3.77734375" style="7" customWidth="1"/>
    <col min="4859" max="4859" width="21.44140625" style="7" customWidth="1"/>
    <col min="4860" max="4860" width="9.109375" style="7" customWidth="1"/>
    <col min="4861" max="4861" width="10.88671875" style="7" customWidth="1"/>
    <col min="4862" max="4862" width="8.21875" style="7" customWidth="1"/>
    <col min="4863" max="4863" width="4.88671875" style="7" customWidth="1"/>
    <col min="4864" max="4864" width="12.88671875" style="7" customWidth="1"/>
    <col min="4865" max="4865" width="6.6640625" style="7" customWidth="1"/>
    <col min="4866" max="4866" width="4.77734375" style="7" customWidth="1"/>
    <col min="4867" max="4867" width="5.109375" style="7" customWidth="1"/>
    <col min="4868" max="4868" width="5.77734375" style="7" customWidth="1"/>
    <col min="4869" max="4870" width="8.77734375" style="7" customWidth="1"/>
    <col min="4871" max="4871" width="6.77734375" style="7" customWidth="1"/>
    <col min="4872" max="5112" width="9" style="7"/>
    <col min="5113" max="5113" width="1.33203125" style="7" customWidth="1"/>
    <col min="5114" max="5114" width="3.77734375" style="7" customWidth="1"/>
    <col min="5115" max="5115" width="21.44140625" style="7" customWidth="1"/>
    <col min="5116" max="5116" width="9.109375" style="7" customWidth="1"/>
    <col min="5117" max="5117" width="10.88671875" style="7" customWidth="1"/>
    <col min="5118" max="5118" width="8.21875" style="7" customWidth="1"/>
    <col min="5119" max="5119" width="4.88671875" style="7" customWidth="1"/>
    <col min="5120" max="5120" width="12.88671875" style="7" customWidth="1"/>
    <col min="5121" max="5121" width="6.6640625" style="7" customWidth="1"/>
    <col min="5122" max="5122" width="4.77734375" style="7" customWidth="1"/>
    <col min="5123" max="5123" width="5.109375" style="7" customWidth="1"/>
    <col min="5124" max="5124" width="5.77734375" style="7" customWidth="1"/>
    <col min="5125" max="5126" width="8.77734375" style="7" customWidth="1"/>
    <col min="5127" max="5127" width="6.77734375" style="7" customWidth="1"/>
    <col min="5128" max="5368" width="9" style="7"/>
    <col min="5369" max="5369" width="1.33203125" style="7" customWidth="1"/>
    <col min="5370" max="5370" width="3.77734375" style="7" customWidth="1"/>
    <col min="5371" max="5371" width="21.44140625" style="7" customWidth="1"/>
    <col min="5372" max="5372" width="9.109375" style="7" customWidth="1"/>
    <col min="5373" max="5373" width="10.88671875" style="7" customWidth="1"/>
    <col min="5374" max="5374" width="8.21875" style="7" customWidth="1"/>
    <col min="5375" max="5375" width="4.88671875" style="7" customWidth="1"/>
    <col min="5376" max="5376" width="12.88671875" style="7" customWidth="1"/>
    <col min="5377" max="5377" width="6.6640625" style="7" customWidth="1"/>
    <col min="5378" max="5378" width="4.77734375" style="7" customWidth="1"/>
    <col min="5379" max="5379" width="5.109375" style="7" customWidth="1"/>
    <col min="5380" max="5380" width="5.77734375" style="7" customWidth="1"/>
    <col min="5381" max="5382" width="8.77734375" style="7" customWidth="1"/>
    <col min="5383" max="5383" width="6.77734375" style="7" customWidth="1"/>
    <col min="5384" max="5624" width="9" style="7"/>
    <col min="5625" max="5625" width="1.33203125" style="7" customWidth="1"/>
    <col min="5626" max="5626" width="3.77734375" style="7" customWidth="1"/>
    <col min="5627" max="5627" width="21.44140625" style="7" customWidth="1"/>
    <col min="5628" max="5628" width="9.109375" style="7" customWidth="1"/>
    <col min="5629" max="5629" width="10.88671875" style="7" customWidth="1"/>
    <col min="5630" max="5630" width="8.21875" style="7" customWidth="1"/>
    <col min="5631" max="5631" width="4.88671875" style="7" customWidth="1"/>
    <col min="5632" max="5632" width="12.88671875" style="7" customWidth="1"/>
    <col min="5633" max="5633" width="6.6640625" style="7" customWidth="1"/>
    <col min="5634" max="5634" width="4.77734375" style="7" customWidth="1"/>
    <col min="5635" max="5635" width="5.109375" style="7" customWidth="1"/>
    <col min="5636" max="5636" width="5.77734375" style="7" customWidth="1"/>
    <col min="5637" max="5638" width="8.77734375" style="7" customWidth="1"/>
    <col min="5639" max="5639" width="6.77734375" style="7" customWidth="1"/>
    <col min="5640" max="5880" width="9" style="7"/>
    <col min="5881" max="5881" width="1.33203125" style="7" customWidth="1"/>
    <col min="5882" max="5882" width="3.77734375" style="7" customWidth="1"/>
    <col min="5883" max="5883" width="21.44140625" style="7" customWidth="1"/>
    <col min="5884" max="5884" width="9.109375" style="7" customWidth="1"/>
    <col min="5885" max="5885" width="10.88671875" style="7" customWidth="1"/>
    <col min="5886" max="5886" width="8.21875" style="7" customWidth="1"/>
    <col min="5887" max="5887" width="4.88671875" style="7" customWidth="1"/>
    <col min="5888" max="5888" width="12.88671875" style="7" customWidth="1"/>
    <col min="5889" max="5889" width="6.6640625" style="7" customWidth="1"/>
    <col min="5890" max="5890" width="4.77734375" style="7" customWidth="1"/>
    <col min="5891" max="5891" width="5.109375" style="7" customWidth="1"/>
    <col min="5892" max="5892" width="5.77734375" style="7" customWidth="1"/>
    <col min="5893" max="5894" width="8.77734375" style="7" customWidth="1"/>
    <col min="5895" max="5895" width="6.77734375" style="7" customWidth="1"/>
    <col min="5896" max="6136" width="9" style="7"/>
    <col min="6137" max="6137" width="1.33203125" style="7" customWidth="1"/>
    <col min="6138" max="6138" width="3.77734375" style="7" customWidth="1"/>
    <col min="6139" max="6139" width="21.44140625" style="7" customWidth="1"/>
    <col min="6140" max="6140" width="9.109375" style="7" customWidth="1"/>
    <col min="6141" max="6141" width="10.88671875" style="7" customWidth="1"/>
    <col min="6142" max="6142" width="8.21875" style="7" customWidth="1"/>
    <col min="6143" max="6143" width="4.88671875" style="7" customWidth="1"/>
    <col min="6144" max="6144" width="12.88671875" style="7" customWidth="1"/>
    <col min="6145" max="6145" width="6.6640625" style="7" customWidth="1"/>
    <col min="6146" max="6146" width="4.77734375" style="7" customWidth="1"/>
    <col min="6147" max="6147" width="5.109375" style="7" customWidth="1"/>
    <col min="6148" max="6148" width="5.77734375" style="7" customWidth="1"/>
    <col min="6149" max="6150" width="8.77734375" style="7" customWidth="1"/>
    <col min="6151" max="6151" width="6.77734375" style="7" customWidth="1"/>
    <col min="6152" max="6392" width="9" style="7"/>
    <col min="6393" max="6393" width="1.33203125" style="7" customWidth="1"/>
    <col min="6394" max="6394" width="3.77734375" style="7" customWidth="1"/>
    <col min="6395" max="6395" width="21.44140625" style="7" customWidth="1"/>
    <col min="6396" max="6396" width="9.109375" style="7" customWidth="1"/>
    <col min="6397" max="6397" width="10.88671875" style="7" customWidth="1"/>
    <col min="6398" max="6398" width="8.21875" style="7" customWidth="1"/>
    <col min="6399" max="6399" width="4.88671875" style="7" customWidth="1"/>
    <col min="6400" max="6400" width="12.88671875" style="7" customWidth="1"/>
    <col min="6401" max="6401" width="6.6640625" style="7" customWidth="1"/>
    <col min="6402" max="6402" width="4.77734375" style="7" customWidth="1"/>
    <col min="6403" max="6403" width="5.109375" style="7" customWidth="1"/>
    <col min="6404" max="6404" width="5.77734375" style="7" customWidth="1"/>
    <col min="6405" max="6406" width="8.77734375" style="7" customWidth="1"/>
    <col min="6407" max="6407" width="6.77734375" style="7" customWidth="1"/>
    <col min="6408" max="6648" width="9" style="7"/>
    <col min="6649" max="6649" width="1.33203125" style="7" customWidth="1"/>
    <col min="6650" max="6650" width="3.77734375" style="7" customWidth="1"/>
    <col min="6651" max="6651" width="21.44140625" style="7" customWidth="1"/>
    <col min="6652" max="6652" width="9.109375" style="7" customWidth="1"/>
    <col min="6653" max="6653" width="10.88671875" style="7" customWidth="1"/>
    <col min="6654" max="6654" width="8.21875" style="7" customWidth="1"/>
    <col min="6655" max="6655" width="4.88671875" style="7" customWidth="1"/>
    <col min="6656" max="6656" width="12.88671875" style="7" customWidth="1"/>
    <col min="6657" max="6657" width="6.6640625" style="7" customWidth="1"/>
    <col min="6658" max="6658" width="4.77734375" style="7" customWidth="1"/>
    <col min="6659" max="6659" width="5.109375" style="7" customWidth="1"/>
    <col min="6660" max="6660" width="5.77734375" style="7" customWidth="1"/>
    <col min="6661" max="6662" width="8.77734375" style="7" customWidth="1"/>
    <col min="6663" max="6663" width="6.77734375" style="7" customWidth="1"/>
    <col min="6664" max="6904" width="9" style="7"/>
    <col min="6905" max="6905" width="1.33203125" style="7" customWidth="1"/>
    <col min="6906" max="6906" width="3.77734375" style="7" customWidth="1"/>
    <col min="6907" max="6907" width="21.44140625" style="7" customWidth="1"/>
    <col min="6908" max="6908" width="9.109375" style="7" customWidth="1"/>
    <col min="6909" max="6909" width="10.88671875" style="7" customWidth="1"/>
    <col min="6910" max="6910" width="8.21875" style="7" customWidth="1"/>
    <col min="6911" max="6911" width="4.88671875" style="7" customWidth="1"/>
    <col min="6912" max="6912" width="12.88671875" style="7" customWidth="1"/>
    <col min="6913" max="6913" width="6.6640625" style="7" customWidth="1"/>
    <col min="6914" max="6914" width="4.77734375" style="7" customWidth="1"/>
    <col min="6915" max="6915" width="5.109375" style="7" customWidth="1"/>
    <col min="6916" max="6916" width="5.77734375" style="7" customWidth="1"/>
    <col min="6917" max="6918" width="8.77734375" style="7" customWidth="1"/>
    <col min="6919" max="6919" width="6.77734375" style="7" customWidth="1"/>
    <col min="6920" max="7160" width="9" style="7"/>
    <col min="7161" max="7161" width="1.33203125" style="7" customWidth="1"/>
    <col min="7162" max="7162" width="3.77734375" style="7" customWidth="1"/>
    <col min="7163" max="7163" width="21.44140625" style="7" customWidth="1"/>
    <col min="7164" max="7164" width="9.109375" style="7" customWidth="1"/>
    <col min="7165" max="7165" width="10.88671875" style="7" customWidth="1"/>
    <col min="7166" max="7166" width="8.21875" style="7" customWidth="1"/>
    <col min="7167" max="7167" width="4.88671875" style="7" customWidth="1"/>
    <col min="7168" max="7168" width="12.88671875" style="7" customWidth="1"/>
    <col min="7169" max="7169" width="6.6640625" style="7" customWidth="1"/>
    <col min="7170" max="7170" width="4.77734375" style="7" customWidth="1"/>
    <col min="7171" max="7171" width="5.109375" style="7" customWidth="1"/>
    <col min="7172" max="7172" width="5.77734375" style="7" customWidth="1"/>
    <col min="7173" max="7174" width="8.77734375" style="7" customWidth="1"/>
    <col min="7175" max="7175" width="6.77734375" style="7" customWidth="1"/>
    <col min="7176" max="7416" width="9" style="7"/>
    <col min="7417" max="7417" width="1.33203125" style="7" customWidth="1"/>
    <col min="7418" max="7418" width="3.77734375" style="7" customWidth="1"/>
    <col min="7419" max="7419" width="21.44140625" style="7" customWidth="1"/>
    <col min="7420" max="7420" width="9.109375" style="7" customWidth="1"/>
    <col min="7421" max="7421" width="10.88671875" style="7" customWidth="1"/>
    <col min="7422" max="7422" width="8.21875" style="7" customWidth="1"/>
    <col min="7423" max="7423" width="4.88671875" style="7" customWidth="1"/>
    <col min="7424" max="7424" width="12.88671875" style="7" customWidth="1"/>
    <col min="7425" max="7425" width="6.6640625" style="7" customWidth="1"/>
    <col min="7426" max="7426" width="4.77734375" style="7" customWidth="1"/>
    <col min="7427" max="7427" width="5.109375" style="7" customWidth="1"/>
    <col min="7428" max="7428" width="5.77734375" style="7" customWidth="1"/>
    <col min="7429" max="7430" width="8.77734375" style="7" customWidth="1"/>
    <col min="7431" max="7431" width="6.77734375" style="7" customWidth="1"/>
    <col min="7432" max="7672" width="9" style="7"/>
    <col min="7673" max="7673" width="1.33203125" style="7" customWidth="1"/>
    <col min="7674" max="7674" width="3.77734375" style="7" customWidth="1"/>
    <col min="7675" max="7675" width="21.44140625" style="7" customWidth="1"/>
    <col min="7676" max="7676" width="9.109375" style="7" customWidth="1"/>
    <col min="7677" max="7677" width="10.88671875" style="7" customWidth="1"/>
    <col min="7678" max="7678" width="8.21875" style="7" customWidth="1"/>
    <col min="7679" max="7679" width="4.88671875" style="7" customWidth="1"/>
    <col min="7680" max="7680" width="12.88671875" style="7" customWidth="1"/>
    <col min="7681" max="7681" width="6.6640625" style="7" customWidth="1"/>
    <col min="7682" max="7682" width="4.77734375" style="7" customWidth="1"/>
    <col min="7683" max="7683" width="5.109375" style="7" customWidth="1"/>
    <col min="7684" max="7684" width="5.77734375" style="7" customWidth="1"/>
    <col min="7685" max="7686" width="8.77734375" style="7" customWidth="1"/>
    <col min="7687" max="7687" width="6.77734375" style="7" customWidth="1"/>
    <col min="7688" max="7928" width="9" style="7"/>
    <col min="7929" max="7929" width="1.33203125" style="7" customWidth="1"/>
    <col min="7930" max="7930" width="3.77734375" style="7" customWidth="1"/>
    <col min="7931" max="7931" width="21.44140625" style="7" customWidth="1"/>
    <col min="7932" max="7932" width="9.109375" style="7" customWidth="1"/>
    <col min="7933" max="7933" width="10.88671875" style="7" customWidth="1"/>
    <col min="7934" max="7934" width="8.21875" style="7" customWidth="1"/>
    <col min="7935" max="7935" width="4.88671875" style="7" customWidth="1"/>
    <col min="7936" max="7936" width="12.88671875" style="7" customWidth="1"/>
    <col min="7937" max="7937" width="6.6640625" style="7" customWidth="1"/>
    <col min="7938" max="7938" width="4.77734375" style="7" customWidth="1"/>
    <col min="7939" max="7939" width="5.109375" style="7" customWidth="1"/>
    <col min="7940" max="7940" width="5.77734375" style="7" customWidth="1"/>
    <col min="7941" max="7942" width="8.77734375" style="7" customWidth="1"/>
    <col min="7943" max="7943" width="6.77734375" style="7" customWidth="1"/>
    <col min="7944" max="8184" width="9" style="7"/>
    <col min="8185" max="8185" width="1.33203125" style="7" customWidth="1"/>
    <col min="8186" max="8186" width="3.77734375" style="7" customWidth="1"/>
    <col min="8187" max="8187" width="21.44140625" style="7" customWidth="1"/>
    <col min="8188" max="8188" width="9.109375" style="7" customWidth="1"/>
    <col min="8189" max="8189" width="10.88671875" style="7" customWidth="1"/>
    <col min="8190" max="8190" width="8.21875" style="7" customWidth="1"/>
    <col min="8191" max="8191" width="4.88671875" style="7" customWidth="1"/>
    <col min="8192" max="8192" width="12.88671875" style="7" customWidth="1"/>
    <col min="8193" max="8193" width="6.6640625" style="7" customWidth="1"/>
    <col min="8194" max="8194" width="4.77734375" style="7" customWidth="1"/>
    <col min="8195" max="8195" width="5.109375" style="7" customWidth="1"/>
    <col min="8196" max="8196" width="5.77734375" style="7" customWidth="1"/>
    <col min="8197" max="8198" width="8.77734375" style="7" customWidth="1"/>
    <col min="8199" max="8199" width="6.77734375" style="7" customWidth="1"/>
    <col min="8200" max="8440" width="9" style="7"/>
    <col min="8441" max="8441" width="1.33203125" style="7" customWidth="1"/>
    <col min="8442" max="8442" width="3.77734375" style="7" customWidth="1"/>
    <col min="8443" max="8443" width="21.44140625" style="7" customWidth="1"/>
    <col min="8444" max="8444" width="9.109375" style="7" customWidth="1"/>
    <col min="8445" max="8445" width="10.88671875" style="7" customWidth="1"/>
    <col min="8446" max="8446" width="8.21875" style="7" customWidth="1"/>
    <col min="8447" max="8447" width="4.88671875" style="7" customWidth="1"/>
    <col min="8448" max="8448" width="12.88671875" style="7" customWidth="1"/>
    <col min="8449" max="8449" width="6.6640625" style="7" customWidth="1"/>
    <col min="8450" max="8450" width="4.77734375" style="7" customWidth="1"/>
    <col min="8451" max="8451" width="5.109375" style="7" customWidth="1"/>
    <col min="8452" max="8452" width="5.77734375" style="7" customWidth="1"/>
    <col min="8453" max="8454" width="8.77734375" style="7" customWidth="1"/>
    <col min="8455" max="8455" width="6.77734375" style="7" customWidth="1"/>
    <col min="8456" max="8696" width="9" style="7"/>
    <col min="8697" max="8697" width="1.33203125" style="7" customWidth="1"/>
    <col min="8698" max="8698" width="3.77734375" style="7" customWidth="1"/>
    <col min="8699" max="8699" width="21.44140625" style="7" customWidth="1"/>
    <col min="8700" max="8700" width="9.109375" style="7" customWidth="1"/>
    <col min="8701" max="8701" width="10.88671875" style="7" customWidth="1"/>
    <col min="8702" max="8702" width="8.21875" style="7" customWidth="1"/>
    <col min="8703" max="8703" width="4.88671875" style="7" customWidth="1"/>
    <col min="8704" max="8704" width="12.88671875" style="7" customWidth="1"/>
    <col min="8705" max="8705" width="6.6640625" style="7" customWidth="1"/>
    <col min="8706" max="8706" width="4.77734375" style="7" customWidth="1"/>
    <col min="8707" max="8707" width="5.109375" style="7" customWidth="1"/>
    <col min="8708" max="8708" width="5.77734375" style="7" customWidth="1"/>
    <col min="8709" max="8710" width="8.77734375" style="7" customWidth="1"/>
    <col min="8711" max="8711" width="6.77734375" style="7" customWidth="1"/>
    <col min="8712" max="8952" width="9" style="7"/>
    <col min="8953" max="8953" width="1.33203125" style="7" customWidth="1"/>
    <col min="8954" max="8954" width="3.77734375" style="7" customWidth="1"/>
    <col min="8955" max="8955" width="21.44140625" style="7" customWidth="1"/>
    <col min="8956" max="8956" width="9.109375" style="7" customWidth="1"/>
    <col min="8957" max="8957" width="10.88671875" style="7" customWidth="1"/>
    <col min="8958" max="8958" width="8.21875" style="7" customWidth="1"/>
    <col min="8959" max="8959" width="4.88671875" style="7" customWidth="1"/>
    <col min="8960" max="8960" width="12.88671875" style="7" customWidth="1"/>
    <col min="8961" max="8961" width="6.6640625" style="7" customWidth="1"/>
    <col min="8962" max="8962" width="4.77734375" style="7" customWidth="1"/>
    <col min="8963" max="8963" width="5.109375" style="7" customWidth="1"/>
    <col min="8964" max="8964" width="5.77734375" style="7" customWidth="1"/>
    <col min="8965" max="8966" width="8.77734375" style="7" customWidth="1"/>
    <col min="8967" max="8967" width="6.77734375" style="7" customWidth="1"/>
    <col min="8968" max="9208" width="9" style="7"/>
    <col min="9209" max="9209" width="1.33203125" style="7" customWidth="1"/>
    <col min="9210" max="9210" width="3.77734375" style="7" customWidth="1"/>
    <col min="9211" max="9211" width="21.44140625" style="7" customWidth="1"/>
    <col min="9212" max="9212" width="9.109375" style="7" customWidth="1"/>
    <col min="9213" max="9213" width="10.88671875" style="7" customWidth="1"/>
    <col min="9214" max="9214" width="8.21875" style="7" customWidth="1"/>
    <col min="9215" max="9215" width="4.88671875" style="7" customWidth="1"/>
    <col min="9216" max="9216" width="12.88671875" style="7" customWidth="1"/>
    <col min="9217" max="9217" width="6.6640625" style="7" customWidth="1"/>
    <col min="9218" max="9218" width="4.77734375" style="7" customWidth="1"/>
    <col min="9219" max="9219" width="5.109375" style="7" customWidth="1"/>
    <col min="9220" max="9220" width="5.77734375" style="7" customWidth="1"/>
    <col min="9221" max="9222" width="8.77734375" style="7" customWidth="1"/>
    <col min="9223" max="9223" width="6.77734375" style="7" customWidth="1"/>
    <col min="9224" max="9464" width="9" style="7"/>
    <col min="9465" max="9465" width="1.33203125" style="7" customWidth="1"/>
    <col min="9466" max="9466" width="3.77734375" style="7" customWidth="1"/>
    <col min="9467" max="9467" width="21.44140625" style="7" customWidth="1"/>
    <col min="9468" max="9468" width="9.109375" style="7" customWidth="1"/>
    <col min="9469" max="9469" width="10.88671875" style="7" customWidth="1"/>
    <col min="9470" max="9470" width="8.21875" style="7" customWidth="1"/>
    <col min="9471" max="9471" width="4.88671875" style="7" customWidth="1"/>
    <col min="9472" max="9472" width="12.88671875" style="7" customWidth="1"/>
    <col min="9473" max="9473" width="6.6640625" style="7" customWidth="1"/>
    <col min="9474" max="9474" width="4.77734375" style="7" customWidth="1"/>
    <col min="9475" max="9475" width="5.109375" style="7" customWidth="1"/>
    <col min="9476" max="9476" width="5.77734375" style="7" customWidth="1"/>
    <col min="9477" max="9478" width="8.77734375" style="7" customWidth="1"/>
    <col min="9479" max="9479" width="6.77734375" style="7" customWidth="1"/>
    <col min="9480" max="9720" width="9" style="7"/>
    <col min="9721" max="9721" width="1.33203125" style="7" customWidth="1"/>
    <col min="9722" max="9722" width="3.77734375" style="7" customWidth="1"/>
    <col min="9723" max="9723" width="21.44140625" style="7" customWidth="1"/>
    <col min="9724" max="9724" width="9.109375" style="7" customWidth="1"/>
    <col min="9725" max="9725" width="10.88671875" style="7" customWidth="1"/>
    <col min="9726" max="9726" width="8.21875" style="7" customWidth="1"/>
    <col min="9727" max="9727" width="4.88671875" style="7" customWidth="1"/>
    <col min="9728" max="9728" width="12.88671875" style="7" customWidth="1"/>
    <col min="9729" max="9729" width="6.6640625" style="7" customWidth="1"/>
    <col min="9730" max="9730" width="4.77734375" style="7" customWidth="1"/>
    <col min="9731" max="9731" width="5.109375" style="7" customWidth="1"/>
    <col min="9732" max="9732" width="5.77734375" style="7" customWidth="1"/>
    <col min="9733" max="9734" width="8.77734375" style="7" customWidth="1"/>
    <col min="9735" max="9735" width="6.77734375" style="7" customWidth="1"/>
    <col min="9736" max="9976" width="9" style="7"/>
    <col min="9977" max="9977" width="1.33203125" style="7" customWidth="1"/>
    <col min="9978" max="9978" width="3.77734375" style="7" customWidth="1"/>
    <col min="9979" max="9979" width="21.44140625" style="7" customWidth="1"/>
    <col min="9980" max="9980" width="9.109375" style="7" customWidth="1"/>
    <col min="9981" max="9981" width="10.88671875" style="7" customWidth="1"/>
    <col min="9982" max="9982" width="8.21875" style="7" customWidth="1"/>
    <col min="9983" max="9983" width="4.88671875" style="7" customWidth="1"/>
    <col min="9984" max="9984" width="12.88671875" style="7" customWidth="1"/>
    <col min="9985" max="9985" width="6.6640625" style="7" customWidth="1"/>
    <col min="9986" max="9986" width="4.77734375" style="7" customWidth="1"/>
    <col min="9987" max="9987" width="5.109375" style="7" customWidth="1"/>
    <col min="9988" max="9988" width="5.77734375" style="7" customWidth="1"/>
    <col min="9989" max="9990" width="8.77734375" style="7" customWidth="1"/>
    <col min="9991" max="9991" width="6.77734375" style="7" customWidth="1"/>
    <col min="9992" max="10232" width="9" style="7"/>
    <col min="10233" max="10233" width="1.33203125" style="7" customWidth="1"/>
    <col min="10234" max="10234" width="3.77734375" style="7" customWidth="1"/>
    <col min="10235" max="10235" width="21.44140625" style="7" customWidth="1"/>
    <col min="10236" max="10236" width="9.109375" style="7" customWidth="1"/>
    <col min="10237" max="10237" width="10.88671875" style="7" customWidth="1"/>
    <col min="10238" max="10238" width="8.21875" style="7" customWidth="1"/>
    <col min="10239" max="10239" width="4.88671875" style="7" customWidth="1"/>
    <col min="10240" max="10240" width="12.88671875" style="7" customWidth="1"/>
    <col min="10241" max="10241" width="6.6640625" style="7" customWidth="1"/>
    <col min="10242" max="10242" width="4.77734375" style="7" customWidth="1"/>
    <col min="10243" max="10243" width="5.109375" style="7" customWidth="1"/>
    <col min="10244" max="10244" width="5.77734375" style="7" customWidth="1"/>
    <col min="10245" max="10246" width="8.77734375" style="7" customWidth="1"/>
    <col min="10247" max="10247" width="6.77734375" style="7" customWidth="1"/>
    <col min="10248" max="10488" width="9" style="7"/>
    <col min="10489" max="10489" width="1.33203125" style="7" customWidth="1"/>
    <col min="10490" max="10490" width="3.77734375" style="7" customWidth="1"/>
    <col min="10491" max="10491" width="21.44140625" style="7" customWidth="1"/>
    <col min="10492" max="10492" width="9.109375" style="7" customWidth="1"/>
    <col min="10493" max="10493" width="10.88671875" style="7" customWidth="1"/>
    <col min="10494" max="10494" width="8.21875" style="7" customWidth="1"/>
    <col min="10495" max="10495" width="4.88671875" style="7" customWidth="1"/>
    <col min="10496" max="10496" width="12.88671875" style="7" customWidth="1"/>
    <col min="10497" max="10497" width="6.6640625" style="7" customWidth="1"/>
    <col min="10498" max="10498" width="4.77734375" style="7" customWidth="1"/>
    <col min="10499" max="10499" width="5.109375" style="7" customWidth="1"/>
    <col min="10500" max="10500" width="5.77734375" style="7" customWidth="1"/>
    <col min="10501" max="10502" width="8.77734375" style="7" customWidth="1"/>
    <col min="10503" max="10503" width="6.77734375" style="7" customWidth="1"/>
    <col min="10504" max="10744" width="9" style="7"/>
    <col min="10745" max="10745" width="1.33203125" style="7" customWidth="1"/>
    <col min="10746" max="10746" width="3.77734375" style="7" customWidth="1"/>
    <col min="10747" max="10747" width="21.44140625" style="7" customWidth="1"/>
    <col min="10748" max="10748" width="9.109375" style="7" customWidth="1"/>
    <col min="10749" max="10749" width="10.88671875" style="7" customWidth="1"/>
    <col min="10750" max="10750" width="8.21875" style="7" customWidth="1"/>
    <col min="10751" max="10751" width="4.88671875" style="7" customWidth="1"/>
    <col min="10752" max="10752" width="12.88671875" style="7" customWidth="1"/>
    <col min="10753" max="10753" width="6.6640625" style="7" customWidth="1"/>
    <col min="10754" max="10754" width="4.77734375" style="7" customWidth="1"/>
    <col min="10755" max="10755" width="5.109375" style="7" customWidth="1"/>
    <col min="10756" max="10756" width="5.77734375" style="7" customWidth="1"/>
    <col min="10757" max="10758" width="8.77734375" style="7" customWidth="1"/>
    <col min="10759" max="10759" width="6.77734375" style="7" customWidth="1"/>
    <col min="10760" max="11000" width="9" style="7"/>
    <col min="11001" max="11001" width="1.33203125" style="7" customWidth="1"/>
    <col min="11002" max="11002" width="3.77734375" style="7" customWidth="1"/>
    <col min="11003" max="11003" width="21.44140625" style="7" customWidth="1"/>
    <col min="11004" max="11004" width="9.109375" style="7" customWidth="1"/>
    <col min="11005" max="11005" width="10.88671875" style="7" customWidth="1"/>
    <col min="11006" max="11006" width="8.21875" style="7" customWidth="1"/>
    <col min="11007" max="11007" width="4.88671875" style="7" customWidth="1"/>
    <col min="11008" max="11008" width="12.88671875" style="7" customWidth="1"/>
    <col min="11009" max="11009" width="6.6640625" style="7" customWidth="1"/>
    <col min="11010" max="11010" width="4.77734375" style="7" customWidth="1"/>
    <col min="11011" max="11011" width="5.109375" style="7" customWidth="1"/>
    <col min="11012" max="11012" width="5.77734375" style="7" customWidth="1"/>
    <col min="11013" max="11014" width="8.77734375" style="7" customWidth="1"/>
    <col min="11015" max="11015" width="6.77734375" style="7" customWidth="1"/>
    <col min="11016" max="11256" width="9" style="7"/>
    <col min="11257" max="11257" width="1.33203125" style="7" customWidth="1"/>
    <col min="11258" max="11258" width="3.77734375" style="7" customWidth="1"/>
    <col min="11259" max="11259" width="21.44140625" style="7" customWidth="1"/>
    <col min="11260" max="11260" width="9.109375" style="7" customWidth="1"/>
    <col min="11261" max="11261" width="10.88671875" style="7" customWidth="1"/>
    <col min="11262" max="11262" width="8.21875" style="7" customWidth="1"/>
    <col min="11263" max="11263" width="4.88671875" style="7" customWidth="1"/>
    <col min="11264" max="11264" width="12.88671875" style="7" customWidth="1"/>
    <col min="11265" max="11265" width="6.6640625" style="7" customWidth="1"/>
    <col min="11266" max="11266" width="4.77734375" style="7" customWidth="1"/>
    <col min="11267" max="11267" width="5.109375" style="7" customWidth="1"/>
    <col min="11268" max="11268" width="5.77734375" style="7" customWidth="1"/>
    <col min="11269" max="11270" width="8.77734375" style="7" customWidth="1"/>
    <col min="11271" max="11271" width="6.77734375" style="7" customWidth="1"/>
    <col min="11272" max="11512" width="9" style="7"/>
    <col min="11513" max="11513" width="1.33203125" style="7" customWidth="1"/>
    <col min="11514" max="11514" width="3.77734375" style="7" customWidth="1"/>
    <col min="11515" max="11515" width="21.44140625" style="7" customWidth="1"/>
    <col min="11516" max="11516" width="9.109375" style="7" customWidth="1"/>
    <col min="11517" max="11517" width="10.88671875" style="7" customWidth="1"/>
    <col min="11518" max="11518" width="8.21875" style="7" customWidth="1"/>
    <col min="11519" max="11519" width="4.88671875" style="7" customWidth="1"/>
    <col min="11520" max="11520" width="12.88671875" style="7" customWidth="1"/>
    <col min="11521" max="11521" width="6.6640625" style="7" customWidth="1"/>
    <col min="11522" max="11522" width="4.77734375" style="7" customWidth="1"/>
    <col min="11523" max="11523" width="5.109375" style="7" customWidth="1"/>
    <col min="11524" max="11524" width="5.77734375" style="7" customWidth="1"/>
    <col min="11525" max="11526" width="8.77734375" style="7" customWidth="1"/>
    <col min="11527" max="11527" width="6.77734375" style="7" customWidth="1"/>
    <col min="11528" max="11768" width="9" style="7"/>
    <col min="11769" max="11769" width="1.33203125" style="7" customWidth="1"/>
    <col min="11770" max="11770" width="3.77734375" style="7" customWidth="1"/>
    <col min="11771" max="11771" width="21.44140625" style="7" customWidth="1"/>
    <col min="11772" max="11772" width="9.109375" style="7" customWidth="1"/>
    <col min="11773" max="11773" width="10.88671875" style="7" customWidth="1"/>
    <col min="11774" max="11774" width="8.21875" style="7" customWidth="1"/>
    <col min="11775" max="11775" width="4.88671875" style="7" customWidth="1"/>
    <col min="11776" max="11776" width="12.88671875" style="7" customWidth="1"/>
    <col min="11777" max="11777" width="6.6640625" style="7" customWidth="1"/>
    <col min="11778" max="11778" width="4.77734375" style="7" customWidth="1"/>
    <col min="11779" max="11779" width="5.109375" style="7" customWidth="1"/>
    <col min="11780" max="11780" width="5.77734375" style="7" customWidth="1"/>
    <col min="11781" max="11782" width="8.77734375" style="7" customWidth="1"/>
    <col min="11783" max="11783" width="6.77734375" style="7" customWidth="1"/>
    <col min="11784" max="12024" width="9" style="7"/>
    <col min="12025" max="12025" width="1.33203125" style="7" customWidth="1"/>
    <col min="12026" max="12026" width="3.77734375" style="7" customWidth="1"/>
    <col min="12027" max="12027" width="21.44140625" style="7" customWidth="1"/>
    <col min="12028" max="12028" width="9.109375" style="7" customWidth="1"/>
    <col min="12029" max="12029" width="10.88671875" style="7" customWidth="1"/>
    <col min="12030" max="12030" width="8.21875" style="7" customWidth="1"/>
    <col min="12031" max="12031" width="4.88671875" style="7" customWidth="1"/>
    <col min="12032" max="12032" width="12.88671875" style="7" customWidth="1"/>
    <col min="12033" max="12033" width="6.6640625" style="7" customWidth="1"/>
    <col min="12034" max="12034" width="4.77734375" style="7" customWidth="1"/>
    <col min="12035" max="12035" width="5.109375" style="7" customWidth="1"/>
    <col min="12036" max="12036" width="5.77734375" style="7" customWidth="1"/>
    <col min="12037" max="12038" width="8.77734375" style="7" customWidth="1"/>
    <col min="12039" max="12039" width="6.77734375" style="7" customWidth="1"/>
    <col min="12040" max="12280" width="9" style="7"/>
    <col min="12281" max="12281" width="1.33203125" style="7" customWidth="1"/>
    <col min="12282" max="12282" width="3.77734375" style="7" customWidth="1"/>
    <col min="12283" max="12283" width="21.44140625" style="7" customWidth="1"/>
    <col min="12284" max="12284" width="9.109375" style="7" customWidth="1"/>
    <col min="12285" max="12285" width="10.88671875" style="7" customWidth="1"/>
    <col min="12286" max="12286" width="8.21875" style="7" customWidth="1"/>
    <col min="12287" max="12287" width="4.88671875" style="7" customWidth="1"/>
    <col min="12288" max="12288" width="12.88671875" style="7" customWidth="1"/>
    <col min="12289" max="12289" width="6.6640625" style="7" customWidth="1"/>
    <col min="12290" max="12290" width="4.77734375" style="7" customWidth="1"/>
    <col min="12291" max="12291" width="5.109375" style="7" customWidth="1"/>
    <col min="12292" max="12292" width="5.77734375" style="7" customWidth="1"/>
    <col min="12293" max="12294" width="8.77734375" style="7" customWidth="1"/>
    <col min="12295" max="12295" width="6.77734375" style="7" customWidth="1"/>
    <col min="12296" max="12536" width="9" style="7"/>
    <col min="12537" max="12537" width="1.33203125" style="7" customWidth="1"/>
    <col min="12538" max="12538" width="3.77734375" style="7" customWidth="1"/>
    <col min="12539" max="12539" width="21.44140625" style="7" customWidth="1"/>
    <col min="12540" max="12540" width="9.109375" style="7" customWidth="1"/>
    <col min="12541" max="12541" width="10.88671875" style="7" customWidth="1"/>
    <col min="12542" max="12542" width="8.21875" style="7" customWidth="1"/>
    <col min="12543" max="12543" width="4.88671875" style="7" customWidth="1"/>
    <col min="12544" max="12544" width="12.88671875" style="7" customWidth="1"/>
    <col min="12545" max="12545" width="6.6640625" style="7" customWidth="1"/>
    <col min="12546" max="12546" width="4.77734375" style="7" customWidth="1"/>
    <col min="12547" max="12547" width="5.109375" style="7" customWidth="1"/>
    <col min="12548" max="12548" width="5.77734375" style="7" customWidth="1"/>
    <col min="12549" max="12550" width="8.77734375" style="7" customWidth="1"/>
    <col min="12551" max="12551" width="6.77734375" style="7" customWidth="1"/>
    <col min="12552" max="12792" width="9" style="7"/>
    <col min="12793" max="12793" width="1.33203125" style="7" customWidth="1"/>
    <col min="12794" max="12794" width="3.77734375" style="7" customWidth="1"/>
    <col min="12795" max="12795" width="21.44140625" style="7" customWidth="1"/>
    <col min="12796" max="12796" width="9.109375" style="7" customWidth="1"/>
    <col min="12797" max="12797" width="10.88671875" style="7" customWidth="1"/>
    <col min="12798" max="12798" width="8.21875" style="7" customWidth="1"/>
    <col min="12799" max="12799" width="4.88671875" style="7" customWidth="1"/>
    <col min="12800" max="12800" width="12.88671875" style="7" customWidth="1"/>
    <col min="12801" max="12801" width="6.6640625" style="7" customWidth="1"/>
    <col min="12802" max="12802" width="4.77734375" style="7" customWidth="1"/>
    <col min="12803" max="12803" width="5.109375" style="7" customWidth="1"/>
    <col min="12804" max="12804" width="5.77734375" style="7" customWidth="1"/>
    <col min="12805" max="12806" width="8.77734375" style="7" customWidth="1"/>
    <col min="12807" max="12807" width="6.77734375" style="7" customWidth="1"/>
    <col min="12808" max="13048" width="9" style="7"/>
    <col min="13049" max="13049" width="1.33203125" style="7" customWidth="1"/>
    <col min="13050" max="13050" width="3.77734375" style="7" customWidth="1"/>
    <col min="13051" max="13051" width="21.44140625" style="7" customWidth="1"/>
    <col min="13052" max="13052" width="9.109375" style="7" customWidth="1"/>
    <col min="13053" max="13053" width="10.88671875" style="7" customWidth="1"/>
    <col min="13054" max="13054" width="8.21875" style="7" customWidth="1"/>
    <col min="13055" max="13055" width="4.88671875" style="7" customWidth="1"/>
    <col min="13056" max="13056" width="12.88671875" style="7" customWidth="1"/>
    <col min="13057" max="13057" width="6.6640625" style="7" customWidth="1"/>
    <col min="13058" max="13058" width="4.77734375" style="7" customWidth="1"/>
    <col min="13059" max="13059" width="5.109375" style="7" customWidth="1"/>
    <col min="13060" max="13060" width="5.77734375" style="7" customWidth="1"/>
    <col min="13061" max="13062" width="8.77734375" style="7" customWidth="1"/>
    <col min="13063" max="13063" width="6.77734375" style="7" customWidth="1"/>
    <col min="13064" max="13304" width="9" style="7"/>
    <col min="13305" max="13305" width="1.33203125" style="7" customWidth="1"/>
    <col min="13306" max="13306" width="3.77734375" style="7" customWidth="1"/>
    <col min="13307" max="13307" width="21.44140625" style="7" customWidth="1"/>
    <col min="13308" max="13308" width="9.109375" style="7" customWidth="1"/>
    <col min="13309" max="13309" width="10.88671875" style="7" customWidth="1"/>
    <col min="13310" max="13310" width="8.21875" style="7" customWidth="1"/>
    <col min="13311" max="13311" width="4.88671875" style="7" customWidth="1"/>
    <col min="13312" max="13312" width="12.88671875" style="7" customWidth="1"/>
    <col min="13313" max="13313" width="6.6640625" style="7" customWidth="1"/>
    <col min="13314" max="13314" width="4.77734375" style="7" customWidth="1"/>
    <col min="13315" max="13315" width="5.109375" style="7" customWidth="1"/>
    <col min="13316" max="13316" width="5.77734375" style="7" customWidth="1"/>
    <col min="13317" max="13318" width="8.77734375" style="7" customWidth="1"/>
    <col min="13319" max="13319" width="6.77734375" style="7" customWidth="1"/>
    <col min="13320" max="13560" width="9" style="7"/>
    <col min="13561" max="13561" width="1.33203125" style="7" customWidth="1"/>
    <col min="13562" max="13562" width="3.77734375" style="7" customWidth="1"/>
    <col min="13563" max="13563" width="21.44140625" style="7" customWidth="1"/>
    <col min="13564" max="13564" width="9.109375" style="7" customWidth="1"/>
    <col min="13565" max="13565" width="10.88671875" style="7" customWidth="1"/>
    <col min="13566" max="13566" width="8.21875" style="7" customWidth="1"/>
    <col min="13567" max="13567" width="4.88671875" style="7" customWidth="1"/>
    <col min="13568" max="13568" width="12.88671875" style="7" customWidth="1"/>
    <col min="13569" max="13569" width="6.6640625" style="7" customWidth="1"/>
    <col min="13570" max="13570" width="4.77734375" style="7" customWidth="1"/>
    <col min="13571" max="13571" width="5.109375" style="7" customWidth="1"/>
    <col min="13572" max="13572" width="5.77734375" style="7" customWidth="1"/>
    <col min="13573" max="13574" width="8.77734375" style="7" customWidth="1"/>
    <col min="13575" max="13575" width="6.77734375" style="7" customWidth="1"/>
    <col min="13576" max="13816" width="9" style="7"/>
    <col min="13817" max="13817" width="1.33203125" style="7" customWidth="1"/>
    <col min="13818" max="13818" width="3.77734375" style="7" customWidth="1"/>
    <col min="13819" max="13819" width="21.44140625" style="7" customWidth="1"/>
    <col min="13820" max="13820" width="9.109375" style="7" customWidth="1"/>
    <col min="13821" max="13821" width="10.88671875" style="7" customWidth="1"/>
    <col min="13822" max="13822" width="8.21875" style="7" customWidth="1"/>
    <col min="13823" max="13823" width="4.88671875" style="7" customWidth="1"/>
    <col min="13824" max="13824" width="12.88671875" style="7" customWidth="1"/>
    <col min="13825" max="13825" width="6.6640625" style="7" customWidth="1"/>
    <col min="13826" max="13826" width="4.77734375" style="7" customWidth="1"/>
    <col min="13827" max="13827" width="5.109375" style="7" customWidth="1"/>
    <col min="13828" max="13828" width="5.77734375" style="7" customWidth="1"/>
    <col min="13829" max="13830" width="8.77734375" style="7" customWidth="1"/>
    <col min="13831" max="13831" width="6.77734375" style="7" customWidth="1"/>
    <col min="13832" max="14072" width="9" style="7"/>
    <col min="14073" max="14073" width="1.33203125" style="7" customWidth="1"/>
    <col min="14074" max="14074" width="3.77734375" style="7" customWidth="1"/>
    <col min="14075" max="14075" width="21.44140625" style="7" customWidth="1"/>
    <col min="14076" max="14076" width="9.109375" style="7" customWidth="1"/>
    <col min="14077" max="14077" width="10.88671875" style="7" customWidth="1"/>
    <col min="14078" max="14078" width="8.21875" style="7" customWidth="1"/>
    <col min="14079" max="14079" width="4.88671875" style="7" customWidth="1"/>
    <col min="14080" max="14080" width="12.88671875" style="7" customWidth="1"/>
    <col min="14081" max="14081" width="6.6640625" style="7" customWidth="1"/>
    <col min="14082" max="14082" width="4.77734375" style="7" customWidth="1"/>
    <col min="14083" max="14083" width="5.109375" style="7" customWidth="1"/>
    <col min="14084" max="14084" width="5.77734375" style="7" customWidth="1"/>
    <col min="14085" max="14086" width="8.77734375" style="7" customWidth="1"/>
    <col min="14087" max="14087" width="6.77734375" style="7" customWidth="1"/>
    <col min="14088" max="14328" width="9" style="7"/>
    <col min="14329" max="14329" width="1.33203125" style="7" customWidth="1"/>
    <col min="14330" max="14330" width="3.77734375" style="7" customWidth="1"/>
    <col min="14331" max="14331" width="21.44140625" style="7" customWidth="1"/>
    <col min="14332" max="14332" width="9.109375" style="7" customWidth="1"/>
    <col min="14333" max="14333" width="10.88671875" style="7" customWidth="1"/>
    <col min="14334" max="14334" width="8.21875" style="7" customWidth="1"/>
    <col min="14335" max="14335" width="4.88671875" style="7" customWidth="1"/>
    <col min="14336" max="14336" width="12.88671875" style="7" customWidth="1"/>
    <col min="14337" max="14337" width="6.6640625" style="7" customWidth="1"/>
    <col min="14338" max="14338" width="4.77734375" style="7" customWidth="1"/>
    <col min="14339" max="14339" width="5.109375" style="7" customWidth="1"/>
    <col min="14340" max="14340" width="5.77734375" style="7" customWidth="1"/>
    <col min="14341" max="14342" width="8.77734375" style="7" customWidth="1"/>
    <col min="14343" max="14343" width="6.77734375" style="7" customWidth="1"/>
    <col min="14344" max="14584" width="9" style="7"/>
    <col min="14585" max="14585" width="1.33203125" style="7" customWidth="1"/>
    <col min="14586" max="14586" width="3.77734375" style="7" customWidth="1"/>
    <col min="14587" max="14587" width="21.44140625" style="7" customWidth="1"/>
    <col min="14588" max="14588" width="9.109375" style="7" customWidth="1"/>
    <col min="14589" max="14589" width="10.88671875" style="7" customWidth="1"/>
    <col min="14590" max="14590" width="8.21875" style="7" customWidth="1"/>
    <col min="14591" max="14591" width="4.88671875" style="7" customWidth="1"/>
    <col min="14592" max="14592" width="12.88671875" style="7" customWidth="1"/>
    <col min="14593" max="14593" width="6.6640625" style="7" customWidth="1"/>
    <col min="14594" max="14594" width="4.77734375" style="7" customWidth="1"/>
    <col min="14595" max="14595" width="5.109375" style="7" customWidth="1"/>
    <col min="14596" max="14596" width="5.77734375" style="7" customWidth="1"/>
    <col min="14597" max="14598" width="8.77734375" style="7" customWidth="1"/>
    <col min="14599" max="14599" width="6.77734375" style="7" customWidth="1"/>
    <col min="14600" max="14840" width="9" style="7"/>
    <col min="14841" max="14841" width="1.33203125" style="7" customWidth="1"/>
    <col min="14842" max="14842" width="3.77734375" style="7" customWidth="1"/>
    <col min="14843" max="14843" width="21.44140625" style="7" customWidth="1"/>
    <col min="14844" max="14844" width="9.109375" style="7" customWidth="1"/>
    <col min="14845" max="14845" width="10.88671875" style="7" customWidth="1"/>
    <col min="14846" max="14846" width="8.21875" style="7" customWidth="1"/>
    <col min="14847" max="14847" width="4.88671875" style="7" customWidth="1"/>
    <col min="14848" max="14848" width="12.88671875" style="7" customWidth="1"/>
    <col min="14849" max="14849" width="6.6640625" style="7" customWidth="1"/>
    <col min="14850" max="14850" width="4.77734375" style="7" customWidth="1"/>
    <col min="14851" max="14851" width="5.109375" style="7" customWidth="1"/>
    <col min="14852" max="14852" width="5.77734375" style="7" customWidth="1"/>
    <col min="14853" max="14854" width="8.77734375" style="7" customWidth="1"/>
    <col min="14855" max="14855" width="6.77734375" style="7" customWidth="1"/>
    <col min="14856" max="15096" width="9" style="7"/>
    <col min="15097" max="15097" width="1.33203125" style="7" customWidth="1"/>
    <col min="15098" max="15098" width="3.77734375" style="7" customWidth="1"/>
    <col min="15099" max="15099" width="21.44140625" style="7" customWidth="1"/>
    <col min="15100" max="15100" width="9.109375" style="7" customWidth="1"/>
    <col min="15101" max="15101" width="10.88671875" style="7" customWidth="1"/>
    <col min="15102" max="15102" width="8.21875" style="7" customWidth="1"/>
    <col min="15103" max="15103" width="4.88671875" style="7" customWidth="1"/>
    <col min="15104" max="15104" width="12.88671875" style="7" customWidth="1"/>
    <col min="15105" max="15105" width="6.6640625" style="7" customWidth="1"/>
    <col min="15106" max="15106" width="4.77734375" style="7" customWidth="1"/>
    <col min="15107" max="15107" width="5.109375" style="7" customWidth="1"/>
    <col min="15108" max="15108" width="5.77734375" style="7" customWidth="1"/>
    <col min="15109" max="15110" width="8.77734375" style="7" customWidth="1"/>
    <col min="15111" max="15111" width="6.77734375" style="7" customWidth="1"/>
    <col min="15112" max="15352" width="9" style="7"/>
    <col min="15353" max="15353" width="1.33203125" style="7" customWidth="1"/>
    <col min="15354" max="15354" width="3.77734375" style="7" customWidth="1"/>
    <col min="15355" max="15355" width="21.44140625" style="7" customWidth="1"/>
    <col min="15356" max="15356" width="9.109375" style="7" customWidth="1"/>
    <col min="15357" max="15357" width="10.88671875" style="7" customWidth="1"/>
    <col min="15358" max="15358" width="8.21875" style="7" customWidth="1"/>
    <col min="15359" max="15359" width="4.88671875" style="7" customWidth="1"/>
    <col min="15360" max="15360" width="12.88671875" style="7" customWidth="1"/>
    <col min="15361" max="15361" width="6.6640625" style="7" customWidth="1"/>
    <col min="15362" max="15362" width="4.77734375" style="7" customWidth="1"/>
    <col min="15363" max="15363" width="5.109375" style="7" customWidth="1"/>
    <col min="15364" max="15364" width="5.77734375" style="7" customWidth="1"/>
    <col min="15365" max="15366" width="8.77734375" style="7" customWidth="1"/>
    <col min="15367" max="15367" width="6.77734375" style="7" customWidth="1"/>
    <col min="15368" max="15608" width="9" style="7"/>
    <col min="15609" max="15609" width="1.33203125" style="7" customWidth="1"/>
    <col min="15610" max="15610" width="3.77734375" style="7" customWidth="1"/>
    <col min="15611" max="15611" width="21.44140625" style="7" customWidth="1"/>
    <col min="15612" max="15612" width="9.109375" style="7" customWidth="1"/>
    <col min="15613" max="15613" width="10.88671875" style="7" customWidth="1"/>
    <col min="15614" max="15614" width="8.21875" style="7" customWidth="1"/>
    <col min="15615" max="15615" width="4.88671875" style="7" customWidth="1"/>
    <col min="15616" max="15616" width="12.88671875" style="7" customWidth="1"/>
    <col min="15617" max="15617" width="6.6640625" style="7" customWidth="1"/>
    <col min="15618" max="15618" width="4.77734375" style="7" customWidth="1"/>
    <col min="15619" max="15619" width="5.109375" style="7" customWidth="1"/>
    <col min="15620" max="15620" width="5.77734375" style="7" customWidth="1"/>
    <col min="15621" max="15622" width="8.77734375" style="7" customWidth="1"/>
    <col min="15623" max="15623" width="6.77734375" style="7" customWidth="1"/>
    <col min="15624" max="15864" width="9" style="7"/>
    <col min="15865" max="15865" width="1.33203125" style="7" customWidth="1"/>
    <col min="15866" max="15866" width="3.77734375" style="7" customWidth="1"/>
    <col min="15867" max="15867" width="21.44140625" style="7" customWidth="1"/>
    <col min="15868" max="15868" width="9.109375" style="7" customWidth="1"/>
    <col min="15869" max="15869" width="10.88671875" style="7" customWidth="1"/>
    <col min="15870" max="15870" width="8.21875" style="7" customWidth="1"/>
    <col min="15871" max="15871" width="4.88671875" style="7" customWidth="1"/>
    <col min="15872" max="15872" width="12.88671875" style="7" customWidth="1"/>
    <col min="15873" max="15873" width="6.6640625" style="7" customWidth="1"/>
    <col min="15874" max="15874" width="4.77734375" style="7" customWidth="1"/>
    <col min="15875" max="15875" width="5.109375" style="7" customWidth="1"/>
    <col min="15876" max="15876" width="5.77734375" style="7" customWidth="1"/>
    <col min="15877" max="15878" width="8.77734375" style="7" customWidth="1"/>
    <col min="15879" max="15879" width="6.77734375" style="7" customWidth="1"/>
    <col min="15880" max="16120" width="9" style="7"/>
    <col min="16121" max="16121" width="1.33203125" style="7" customWidth="1"/>
    <col min="16122" max="16122" width="3.77734375" style="7" customWidth="1"/>
    <col min="16123" max="16123" width="21.44140625" style="7" customWidth="1"/>
    <col min="16124" max="16124" width="9.109375" style="7" customWidth="1"/>
    <col min="16125" max="16125" width="10.88671875" style="7" customWidth="1"/>
    <col min="16126" max="16126" width="8.21875" style="7" customWidth="1"/>
    <col min="16127" max="16127" width="4.88671875" style="7" customWidth="1"/>
    <col min="16128" max="16128" width="12.88671875" style="7" customWidth="1"/>
    <col min="16129" max="16129" width="6.6640625" style="7" customWidth="1"/>
    <col min="16130" max="16130" width="4.77734375" style="7" customWidth="1"/>
    <col min="16131" max="16131" width="5.109375" style="7" customWidth="1"/>
    <col min="16132" max="16132" width="5.77734375" style="7" customWidth="1"/>
    <col min="16133" max="16134" width="8.77734375" style="7" customWidth="1"/>
    <col min="16135" max="16135" width="6.77734375" style="7" customWidth="1"/>
    <col min="16136" max="16384" width="9" style="7"/>
  </cols>
  <sheetData>
    <row r="1" spans="1:15" ht="14.25" customHeight="1" x14ac:dyDescent="0.25">
      <c r="A1" s="8" t="s">
        <v>0</v>
      </c>
      <c r="B1" s="8"/>
      <c r="C1" s="8" t="s">
        <v>1</v>
      </c>
      <c r="E1" s="9"/>
      <c r="F1" s="9"/>
      <c r="G1" s="9"/>
      <c r="H1" s="9"/>
      <c r="I1" s="10"/>
      <c r="J1" s="33"/>
      <c r="K1" s="9"/>
      <c r="L1" s="34"/>
      <c r="M1" s="9"/>
      <c r="N1" s="9"/>
      <c r="O1" s="9"/>
    </row>
    <row r="2" spans="1:15" ht="14.25" customHeight="1" x14ac:dyDescent="0.25">
      <c r="A2" s="9"/>
      <c r="B2" s="9"/>
      <c r="C2" s="11" t="s">
        <v>2</v>
      </c>
      <c r="E2" s="9"/>
      <c r="F2" s="9"/>
      <c r="G2" s="9"/>
      <c r="H2" s="9"/>
      <c r="I2" s="10"/>
      <c r="J2" s="33"/>
      <c r="K2" s="9"/>
      <c r="L2" s="34"/>
      <c r="M2" s="9"/>
      <c r="N2" s="9"/>
      <c r="O2" s="9"/>
    </row>
    <row r="3" spans="1:15" x14ac:dyDescent="0.25">
      <c r="A3" s="9"/>
      <c r="B3" s="9"/>
      <c r="C3" s="8" t="s">
        <v>3</v>
      </c>
      <c r="E3" s="9"/>
      <c r="F3" s="9"/>
      <c r="G3" s="9"/>
      <c r="H3" s="9"/>
      <c r="I3" s="10"/>
      <c r="J3" s="33"/>
      <c r="K3" s="9"/>
      <c r="L3" s="34"/>
      <c r="M3" s="9"/>
      <c r="N3" s="9"/>
      <c r="O3" s="9"/>
    </row>
    <row r="4" spans="1:15" ht="14.25" customHeight="1" x14ac:dyDescent="0.25">
      <c r="A4" s="9"/>
      <c r="B4" s="9"/>
      <c r="C4" s="8" t="s">
        <v>4</v>
      </c>
      <c r="D4" s="7"/>
      <c r="E4" s="9"/>
      <c r="F4" s="9"/>
      <c r="G4" s="9"/>
      <c r="H4" s="9"/>
      <c r="I4" s="10"/>
      <c r="J4" s="33"/>
      <c r="K4" s="9"/>
      <c r="L4" s="34"/>
      <c r="M4" s="9"/>
      <c r="N4" s="9"/>
      <c r="O4" s="9"/>
    </row>
    <row r="5" spans="1:15" x14ac:dyDescent="0.25">
      <c r="A5" s="9"/>
      <c r="B5" s="9"/>
      <c r="C5" s="8" t="s">
        <v>5</v>
      </c>
      <c r="E5" s="9"/>
      <c r="F5" s="9"/>
      <c r="G5" s="9"/>
      <c r="H5" s="9"/>
      <c r="I5" s="10"/>
      <c r="J5" s="33"/>
      <c r="K5" s="9"/>
      <c r="L5" s="34"/>
      <c r="M5" s="9"/>
      <c r="N5" s="9"/>
      <c r="O5" s="9"/>
    </row>
    <row r="6" spans="1:15" x14ac:dyDescent="0.25">
      <c r="A6" s="9"/>
      <c r="B6" s="9"/>
      <c r="C6" s="8" t="s">
        <v>6</v>
      </c>
      <c r="E6" s="9"/>
      <c r="F6" s="9"/>
      <c r="G6" s="9"/>
      <c r="H6" s="9"/>
      <c r="I6" s="10"/>
      <c r="J6" s="33"/>
      <c r="K6" s="9"/>
      <c r="L6" s="34"/>
      <c r="M6" s="9"/>
      <c r="N6" s="9"/>
      <c r="O6" s="9"/>
    </row>
    <row r="7" spans="1:15" x14ac:dyDescent="0.25">
      <c r="A7" s="12"/>
      <c r="B7" s="12"/>
      <c r="C7" s="8" t="s">
        <v>7</v>
      </c>
      <c r="E7" s="9"/>
      <c r="F7" s="9"/>
      <c r="G7" s="9"/>
      <c r="H7" s="9"/>
      <c r="I7" s="10"/>
      <c r="J7" s="33"/>
      <c r="K7" s="9"/>
      <c r="L7" s="34"/>
      <c r="M7" s="9"/>
      <c r="N7" s="9"/>
      <c r="O7" s="9"/>
    </row>
    <row r="8" spans="1:15" ht="14.25" customHeight="1" x14ac:dyDescent="0.25">
      <c r="A8" s="9"/>
      <c r="B8" s="9"/>
      <c r="C8" s="13" t="s">
        <v>8</v>
      </c>
      <c r="E8" s="9"/>
      <c r="F8" s="9"/>
      <c r="G8" s="9"/>
      <c r="H8" s="9"/>
      <c r="I8" s="10"/>
      <c r="J8" s="33"/>
      <c r="K8" s="9"/>
      <c r="L8" s="34"/>
      <c r="M8" s="9"/>
      <c r="N8" s="9"/>
      <c r="O8" s="9"/>
    </row>
    <row r="9" spans="1:15" ht="18" customHeight="1" x14ac:dyDescent="0.25">
      <c r="D9" s="227" t="s">
        <v>177</v>
      </c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</row>
    <row r="10" spans="1:15" ht="15" customHeight="1" x14ac:dyDescent="0.25">
      <c r="I10" s="4"/>
      <c r="J10" s="4"/>
    </row>
    <row r="11" spans="1:15" ht="13.95" customHeight="1" x14ac:dyDescent="0.25">
      <c r="A11" s="14" t="s">
        <v>205</v>
      </c>
      <c r="B11" s="14"/>
      <c r="C11" s="9"/>
      <c r="D11" s="9"/>
      <c r="E11" s="9"/>
      <c r="F11" s="9"/>
      <c r="G11" s="9"/>
      <c r="H11" s="9"/>
      <c r="I11" s="9"/>
      <c r="J11" s="9"/>
      <c r="K11" s="9"/>
      <c r="L11" s="34"/>
      <c r="M11" s="9"/>
      <c r="N11" s="9"/>
      <c r="O11" s="9"/>
    </row>
    <row r="12" spans="1:15" ht="18" customHeight="1" x14ac:dyDescent="0.25">
      <c r="A12" s="15" t="s">
        <v>204</v>
      </c>
      <c r="B12" s="15"/>
      <c r="C12" s="9"/>
      <c r="D12" s="9"/>
      <c r="E12" s="9"/>
      <c r="F12" s="9"/>
      <c r="G12" s="9"/>
      <c r="H12" s="9"/>
      <c r="I12" s="9"/>
      <c r="J12" s="9"/>
      <c r="K12" s="9"/>
      <c r="L12" s="34"/>
      <c r="M12" s="9"/>
      <c r="N12" s="9"/>
      <c r="O12" s="9"/>
    </row>
    <row r="13" spans="1:15" ht="15" customHeight="1" x14ac:dyDescent="0.25">
      <c r="A13" s="14" t="s">
        <v>9</v>
      </c>
      <c r="B13" s="14"/>
      <c r="C13" s="9"/>
      <c r="D13" s="9"/>
      <c r="E13" s="9"/>
      <c r="F13" s="9"/>
      <c r="G13" s="9"/>
      <c r="H13" s="9"/>
      <c r="I13" s="9"/>
      <c r="J13" s="9"/>
      <c r="K13" s="9"/>
      <c r="L13" s="34"/>
      <c r="M13" s="9"/>
      <c r="N13" s="9"/>
      <c r="O13" s="9"/>
    </row>
    <row r="14" spans="1:15" ht="13.95" customHeight="1" x14ac:dyDescent="0.25">
      <c r="A14" s="14" t="s">
        <v>10</v>
      </c>
      <c r="B14" s="14"/>
      <c r="C14" s="9"/>
      <c r="D14" s="9"/>
      <c r="E14" s="9"/>
      <c r="F14" s="9"/>
      <c r="G14" s="9"/>
      <c r="H14" s="9"/>
      <c r="I14" s="9"/>
      <c r="J14" s="9"/>
      <c r="K14" s="9"/>
      <c r="L14" s="34"/>
      <c r="M14" s="9"/>
      <c r="N14" s="9"/>
      <c r="O14" s="9"/>
    </row>
    <row r="15" spans="1:15" ht="7.95" customHeight="1" thickBot="1" x14ac:dyDescent="0.3"/>
    <row r="16" spans="1:15" ht="34.049999999999997" customHeight="1" thickBot="1" x14ac:dyDescent="0.3">
      <c r="A16" s="16" t="s">
        <v>11</v>
      </c>
      <c r="B16" s="120"/>
      <c r="C16" s="17" t="s">
        <v>12</v>
      </c>
      <c r="D16" s="18" t="s">
        <v>13</v>
      </c>
      <c r="E16" s="18" t="s">
        <v>14</v>
      </c>
      <c r="F16" s="18" t="s">
        <v>15</v>
      </c>
      <c r="G16" s="18" t="s">
        <v>16</v>
      </c>
      <c r="H16" s="18" t="s">
        <v>17</v>
      </c>
      <c r="I16" s="18" t="s">
        <v>18</v>
      </c>
      <c r="J16" s="18" t="s">
        <v>19</v>
      </c>
      <c r="K16" s="17" t="s">
        <v>20</v>
      </c>
      <c r="L16" s="35" t="s">
        <v>21</v>
      </c>
      <c r="M16" s="18" t="s">
        <v>22</v>
      </c>
      <c r="N16" s="18" t="s">
        <v>23</v>
      </c>
      <c r="O16" s="36" t="s">
        <v>24</v>
      </c>
    </row>
    <row r="17" spans="1:16" ht="25.95" customHeight="1" x14ac:dyDescent="0.25">
      <c r="A17" s="24" t="s">
        <v>25</v>
      </c>
      <c r="B17" s="121"/>
      <c r="C17" s="163" t="s">
        <v>207</v>
      </c>
      <c r="D17" s="148" t="s">
        <v>26</v>
      </c>
      <c r="E17" s="117" t="s">
        <v>27</v>
      </c>
      <c r="F17" s="148" t="s">
        <v>28</v>
      </c>
      <c r="G17" s="148" t="s">
        <v>29</v>
      </c>
      <c r="H17" s="117">
        <v>1</v>
      </c>
      <c r="I17" s="149" t="s">
        <v>30</v>
      </c>
      <c r="J17" s="148" t="s">
        <v>31</v>
      </c>
      <c r="K17" s="148" t="s">
        <v>32</v>
      </c>
      <c r="L17" s="150">
        <v>2</v>
      </c>
      <c r="M17" s="116">
        <f>L17*24</f>
        <v>48</v>
      </c>
      <c r="N17" s="116">
        <v>0</v>
      </c>
      <c r="O17" s="116">
        <f t="shared" ref="O17:O24" si="0">SUM(M17:N17)</f>
        <v>48</v>
      </c>
    </row>
    <row r="18" spans="1:16" ht="21" customHeight="1" x14ac:dyDescent="0.25">
      <c r="A18" s="19" t="s">
        <v>158</v>
      </c>
      <c r="B18" s="122"/>
      <c r="C18" s="20" t="s">
        <v>37</v>
      </c>
      <c r="D18" s="21" t="s">
        <v>38</v>
      </c>
      <c r="E18" s="22" t="s">
        <v>39</v>
      </c>
      <c r="F18" s="22" t="s">
        <v>28</v>
      </c>
      <c r="G18" s="22" t="s">
        <v>40</v>
      </c>
      <c r="H18" s="22">
        <v>1</v>
      </c>
      <c r="I18" s="21" t="s">
        <v>41</v>
      </c>
      <c r="J18" s="37" t="s">
        <v>42</v>
      </c>
      <c r="K18" s="37">
        <v>4</v>
      </c>
      <c r="L18" s="38">
        <v>3</v>
      </c>
      <c r="M18" s="37">
        <v>0</v>
      </c>
      <c r="N18" s="37">
        <v>48</v>
      </c>
      <c r="O18" s="37">
        <f t="shared" si="0"/>
        <v>48</v>
      </c>
    </row>
    <row r="19" spans="1:16" s="1" customFormat="1" ht="21" customHeight="1" x14ac:dyDescent="0.25">
      <c r="A19" s="24" t="s">
        <v>36</v>
      </c>
      <c r="B19" s="122"/>
      <c r="C19" s="20" t="s">
        <v>44</v>
      </c>
      <c r="D19" s="21" t="s">
        <v>45</v>
      </c>
      <c r="E19" s="22" t="s">
        <v>39</v>
      </c>
      <c r="F19" s="22" t="s">
        <v>28</v>
      </c>
      <c r="G19" s="22" t="s">
        <v>40</v>
      </c>
      <c r="H19" s="22">
        <v>1</v>
      </c>
      <c r="I19" s="21" t="s">
        <v>41</v>
      </c>
      <c r="J19" s="37" t="s">
        <v>42</v>
      </c>
      <c r="K19" s="37">
        <v>4</v>
      </c>
      <c r="L19" s="38">
        <v>3</v>
      </c>
      <c r="M19" s="37">
        <v>0</v>
      </c>
      <c r="N19" s="37">
        <v>48</v>
      </c>
      <c r="O19" s="37">
        <f t="shared" si="0"/>
        <v>48</v>
      </c>
    </row>
    <row r="20" spans="1:16" s="1" customFormat="1" ht="21" customHeight="1" x14ac:dyDescent="0.25">
      <c r="A20" s="19" t="s">
        <v>43</v>
      </c>
      <c r="B20" s="122"/>
      <c r="C20" s="20" t="s">
        <v>47</v>
      </c>
      <c r="D20" s="21" t="s">
        <v>48</v>
      </c>
      <c r="E20" s="22" t="s">
        <v>39</v>
      </c>
      <c r="F20" s="22" t="s">
        <v>28</v>
      </c>
      <c r="G20" s="22" t="s">
        <v>34</v>
      </c>
      <c r="H20" s="22">
        <v>1</v>
      </c>
      <c r="I20" s="21" t="s">
        <v>49</v>
      </c>
      <c r="J20" s="37" t="s">
        <v>42</v>
      </c>
      <c r="K20" s="37">
        <v>2</v>
      </c>
      <c r="L20" s="38">
        <v>1.5</v>
      </c>
      <c r="M20" s="37">
        <v>20</v>
      </c>
      <c r="N20" s="37">
        <v>4</v>
      </c>
      <c r="O20" s="37">
        <f t="shared" si="0"/>
        <v>24</v>
      </c>
    </row>
    <row r="21" spans="1:16" s="1" customFormat="1" ht="21" customHeight="1" x14ac:dyDescent="0.25">
      <c r="A21" s="24" t="s">
        <v>46</v>
      </c>
      <c r="B21" s="122"/>
      <c r="C21" s="20" t="s">
        <v>51</v>
      </c>
      <c r="D21" s="21" t="s">
        <v>52</v>
      </c>
      <c r="E21" s="22" t="s">
        <v>39</v>
      </c>
      <c r="F21" s="22" t="s">
        <v>28</v>
      </c>
      <c r="G21" s="22" t="s">
        <v>29</v>
      </c>
      <c r="H21" s="22">
        <v>1</v>
      </c>
      <c r="I21" s="22" t="s">
        <v>53</v>
      </c>
      <c r="J21" s="22" t="s">
        <v>31</v>
      </c>
      <c r="K21" s="22" t="s">
        <v>54</v>
      </c>
      <c r="L21" s="39">
        <v>1</v>
      </c>
      <c r="M21" s="22">
        <v>24</v>
      </c>
      <c r="N21" s="22">
        <v>0</v>
      </c>
      <c r="O21" s="37">
        <f t="shared" si="0"/>
        <v>24</v>
      </c>
    </row>
    <row r="22" spans="1:16" ht="21" customHeight="1" x14ac:dyDescent="0.25">
      <c r="A22" s="19" t="s">
        <v>50</v>
      </c>
      <c r="B22" s="122"/>
      <c r="C22" s="20" t="s">
        <v>56</v>
      </c>
      <c r="D22" s="21" t="s">
        <v>57</v>
      </c>
      <c r="E22" s="22" t="s">
        <v>39</v>
      </c>
      <c r="F22" s="22" t="s">
        <v>28</v>
      </c>
      <c r="G22" s="22" t="s">
        <v>34</v>
      </c>
      <c r="H22" s="22">
        <v>1</v>
      </c>
      <c r="I22" s="21" t="s">
        <v>35</v>
      </c>
      <c r="J22" s="37" t="s">
        <v>31</v>
      </c>
      <c r="K22" s="37">
        <v>4</v>
      </c>
      <c r="L22" s="38">
        <v>3</v>
      </c>
      <c r="M22" s="37">
        <v>12</v>
      </c>
      <c r="N22" s="37">
        <v>36</v>
      </c>
      <c r="O22" s="37">
        <f t="shared" si="0"/>
        <v>48</v>
      </c>
    </row>
    <row r="23" spans="1:16" ht="21" customHeight="1" x14ac:dyDescent="0.25">
      <c r="A23" s="24" t="s">
        <v>55</v>
      </c>
      <c r="B23" s="122"/>
      <c r="C23" s="21">
        <v>1100042</v>
      </c>
      <c r="D23" s="21" t="s">
        <v>59</v>
      </c>
      <c r="E23" s="21" t="s">
        <v>39</v>
      </c>
      <c r="F23" s="21" t="s">
        <v>28</v>
      </c>
      <c r="G23" s="21" t="s">
        <v>40</v>
      </c>
      <c r="H23" s="21">
        <v>1</v>
      </c>
      <c r="I23" s="21" t="s">
        <v>35</v>
      </c>
      <c r="J23" s="21" t="s">
        <v>31</v>
      </c>
      <c r="K23" s="21">
        <v>0</v>
      </c>
      <c r="L23" s="21">
        <v>0</v>
      </c>
      <c r="M23" s="21">
        <v>0</v>
      </c>
      <c r="N23" s="21">
        <v>8</v>
      </c>
      <c r="O23" s="21">
        <f t="shared" si="0"/>
        <v>8</v>
      </c>
    </row>
    <row r="24" spans="1:16" ht="21" customHeight="1" x14ac:dyDescent="0.25">
      <c r="A24" s="19" t="s">
        <v>58</v>
      </c>
      <c r="B24" s="122"/>
      <c r="C24" s="20" t="s">
        <v>61</v>
      </c>
      <c r="D24" s="21" t="s">
        <v>62</v>
      </c>
      <c r="E24" s="21" t="s">
        <v>39</v>
      </c>
      <c r="F24" s="21" t="s">
        <v>28</v>
      </c>
      <c r="G24" s="21" t="s">
        <v>34</v>
      </c>
      <c r="H24" s="21">
        <v>1</v>
      </c>
      <c r="I24" s="23" t="s">
        <v>63</v>
      </c>
      <c r="J24" s="37" t="s">
        <v>31</v>
      </c>
      <c r="K24" s="37">
        <v>2</v>
      </c>
      <c r="L24" s="38">
        <v>1</v>
      </c>
      <c r="M24" s="37">
        <v>4</v>
      </c>
      <c r="N24" s="37">
        <v>12</v>
      </c>
      <c r="O24" s="37">
        <f t="shared" si="0"/>
        <v>16</v>
      </c>
    </row>
    <row r="25" spans="1:16" ht="21" customHeight="1" x14ac:dyDescent="0.25">
      <c r="A25" s="24" t="s">
        <v>60</v>
      </c>
      <c r="B25" s="122"/>
      <c r="C25" s="20" t="s">
        <v>65</v>
      </c>
      <c r="D25" s="21" t="s">
        <v>66</v>
      </c>
      <c r="E25" s="21" t="s">
        <v>39</v>
      </c>
      <c r="F25" s="22" t="s">
        <v>28</v>
      </c>
      <c r="G25" s="21" t="s">
        <v>40</v>
      </c>
      <c r="H25" s="21">
        <v>1</v>
      </c>
      <c r="I25" s="21" t="s">
        <v>53</v>
      </c>
      <c r="J25" s="40" t="s">
        <v>31</v>
      </c>
      <c r="K25" s="21">
        <v>1</v>
      </c>
      <c r="L25" s="41">
        <v>2</v>
      </c>
      <c r="M25" s="40">
        <v>0</v>
      </c>
      <c r="N25" s="40">
        <v>32</v>
      </c>
      <c r="O25" s="37">
        <v>32</v>
      </c>
    </row>
    <row r="26" spans="1:16" s="1" customFormat="1" ht="24" customHeight="1" x14ac:dyDescent="0.25">
      <c r="A26" s="19" t="s">
        <v>64</v>
      </c>
      <c r="B26" s="122"/>
      <c r="C26" s="20" t="s">
        <v>68</v>
      </c>
      <c r="D26" s="21" t="s">
        <v>69</v>
      </c>
      <c r="E26" s="21" t="s">
        <v>39</v>
      </c>
      <c r="F26" s="22" t="s">
        <v>28</v>
      </c>
      <c r="G26" s="21" t="s">
        <v>40</v>
      </c>
      <c r="H26" s="21">
        <v>1</v>
      </c>
      <c r="I26" s="21" t="s">
        <v>53</v>
      </c>
      <c r="J26" s="40" t="s">
        <v>31</v>
      </c>
      <c r="K26" s="21">
        <v>1</v>
      </c>
      <c r="L26" s="41">
        <v>1</v>
      </c>
      <c r="M26" s="21">
        <v>0</v>
      </c>
      <c r="N26" s="21">
        <v>16</v>
      </c>
      <c r="O26" s="37">
        <v>16</v>
      </c>
    </row>
    <row r="27" spans="1:16" s="1" customFormat="1" ht="21" customHeight="1" thickBot="1" x14ac:dyDescent="0.3">
      <c r="A27" s="24" t="s">
        <v>67</v>
      </c>
      <c r="B27" s="123"/>
      <c r="C27" s="115" t="s">
        <v>70</v>
      </c>
      <c r="D27" s="30" t="s">
        <v>71</v>
      </c>
      <c r="E27" s="57" t="s">
        <v>39</v>
      </c>
      <c r="F27" s="57" t="s">
        <v>28</v>
      </c>
      <c r="G27" s="30" t="s">
        <v>40</v>
      </c>
      <c r="H27" s="57">
        <v>1</v>
      </c>
      <c r="I27" s="30" t="s">
        <v>35</v>
      </c>
      <c r="J27" s="85" t="s">
        <v>31</v>
      </c>
      <c r="K27" s="56" t="s">
        <v>72</v>
      </c>
      <c r="L27" s="86">
        <v>1.5</v>
      </c>
      <c r="M27" s="85">
        <v>0</v>
      </c>
      <c r="N27" s="85">
        <v>24</v>
      </c>
      <c r="O27" s="85">
        <f>SUM(M27:N27)</f>
        <v>24</v>
      </c>
    </row>
    <row r="28" spans="1:16" s="1" customFormat="1" ht="21" customHeight="1" x14ac:dyDescent="0.25">
      <c r="A28" s="228" t="s">
        <v>73</v>
      </c>
      <c r="B28" s="229"/>
      <c r="C28" s="230"/>
      <c r="D28" s="229"/>
      <c r="E28" s="229"/>
      <c r="F28" s="229"/>
      <c r="G28" s="230"/>
      <c r="H28" s="229"/>
      <c r="I28" s="229"/>
      <c r="J28" s="231"/>
      <c r="K28" s="141">
        <f>SUM(K17:K27)</f>
        <v>18</v>
      </c>
      <c r="L28" s="142">
        <f>SUM(L18:L27)</f>
        <v>17</v>
      </c>
      <c r="M28" s="141">
        <f>SUM(M18:M27)</f>
        <v>60</v>
      </c>
      <c r="N28" s="141">
        <f>SUM(N18:N27)</f>
        <v>228</v>
      </c>
      <c r="O28" s="141">
        <f>SUM(O18:O27)</f>
        <v>288</v>
      </c>
    </row>
    <row r="29" spans="1:16" s="1" customFormat="1" ht="48.6" customHeight="1" x14ac:dyDescent="0.25">
      <c r="A29" s="140" t="s">
        <v>157</v>
      </c>
      <c r="B29" s="182" t="s">
        <v>188</v>
      </c>
      <c r="C29" s="138" t="s">
        <v>149</v>
      </c>
      <c r="D29" s="109" t="s">
        <v>182</v>
      </c>
      <c r="E29" s="100" t="s">
        <v>39</v>
      </c>
      <c r="F29" s="100" t="s">
        <v>74</v>
      </c>
      <c r="G29" s="100" t="s">
        <v>150</v>
      </c>
      <c r="H29" s="100">
        <v>1</v>
      </c>
      <c r="I29" s="109" t="s">
        <v>151</v>
      </c>
      <c r="J29" s="101" t="s">
        <v>152</v>
      </c>
      <c r="K29" s="101">
        <v>4</v>
      </c>
      <c r="L29" s="102">
        <v>3</v>
      </c>
      <c r="M29" s="101">
        <v>24</v>
      </c>
      <c r="N29" s="101">
        <v>24</v>
      </c>
      <c r="O29" s="101">
        <v>48</v>
      </c>
      <c r="P29" s="2"/>
    </row>
    <row r="30" spans="1:16" s="1" customFormat="1" ht="36.6" customHeight="1" x14ac:dyDescent="0.25">
      <c r="A30" s="139" t="s">
        <v>158</v>
      </c>
      <c r="B30" s="182"/>
      <c r="C30" s="138" t="s">
        <v>153</v>
      </c>
      <c r="D30" s="138" t="s">
        <v>154</v>
      </c>
      <c r="E30" s="138" t="s">
        <v>168</v>
      </c>
      <c r="F30" s="138" t="s">
        <v>159</v>
      </c>
      <c r="G30" s="138" t="s">
        <v>150</v>
      </c>
      <c r="H30" s="138">
        <v>1</v>
      </c>
      <c r="I30" s="138" t="s">
        <v>151</v>
      </c>
      <c r="J30" s="138" t="s">
        <v>152</v>
      </c>
      <c r="K30" s="138">
        <v>5</v>
      </c>
      <c r="L30" s="138">
        <v>3.5</v>
      </c>
      <c r="M30" s="138">
        <v>30</v>
      </c>
      <c r="N30" s="138">
        <v>30</v>
      </c>
      <c r="O30" s="138">
        <v>60</v>
      </c>
      <c r="P30" s="2" t="s">
        <v>163</v>
      </c>
    </row>
    <row r="31" spans="1:16" s="1" customFormat="1" ht="50.4" customHeight="1" x14ac:dyDescent="0.25">
      <c r="A31" s="140" t="s">
        <v>36</v>
      </c>
      <c r="B31" s="183"/>
      <c r="C31" s="138" t="s">
        <v>179</v>
      </c>
      <c r="D31" s="109" t="s">
        <v>194</v>
      </c>
      <c r="E31" s="100" t="s">
        <v>39</v>
      </c>
      <c r="F31" s="100" t="s">
        <v>76</v>
      </c>
      <c r="G31" s="100" t="s">
        <v>180</v>
      </c>
      <c r="H31" s="100">
        <v>1</v>
      </c>
      <c r="I31" s="109" t="s">
        <v>151</v>
      </c>
      <c r="J31" s="101" t="s">
        <v>155</v>
      </c>
      <c r="K31" s="143" t="s">
        <v>181</v>
      </c>
      <c r="L31" s="102">
        <v>1</v>
      </c>
      <c r="M31" s="101">
        <v>24</v>
      </c>
      <c r="N31" s="101">
        <v>0</v>
      </c>
      <c r="O31" s="101">
        <f>M31+N31</f>
        <v>24</v>
      </c>
    </row>
    <row r="32" spans="1:16" s="2" customFormat="1" ht="21" customHeight="1" x14ac:dyDescent="0.25">
      <c r="A32" s="175" t="s">
        <v>77</v>
      </c>
      <c r="B32" s="176"/>
      <c r="C32" s="177"/>
      <c r="D32" s="176"/>
      <c r="E32" s="176"/>
      <c r="F32" s="176"/>
      <c r="G32" s="177"/>
      <c r="H32" s="176"/>
      <c r="I32" s="176"/>
      <c r="J32" s="178"/>
      <c r="K32" s="132">
        <f>SUM(K29:K30)</f>
        <v>9</v>
      </c>
      <c r="L32" s="132">
        <f>SUM(L29:L30)</f>
        <v>6.5</v>
      </c>
      <c r="M32" s="132">
        <f>SUM(M29:M30)</f>
        <v>54</v>
      </c>
      <c r="N32" s="132">
        <f>SUM(N29:N30)</f>
        <v>54</v>
      </c>
      <c r="O32" s="132">
        <f>SUM(O29:O30)</f>
        <v>108</v>
      </c>
    </row>
    <row r="33" spans="1:16" s="2" customFormat="1" ht="21" customHeight="1" x14ac:dyDescent="0.25">
      <c r="A33" s="185" t="s">
        <v>78</v>
      </c>
      <c r="B33" s="186"/>
      <c r="C33" s="187"/>
      <c r="D33" s="186"/>
      <c r="E33" s="186"/>
      <c r="F33" s="186"/>
      <c r="G33" s="187"/>
      <c r="H33" s="186"/>
      <c r="I33" s="186"/>
      <c r="J33" s="188"/>
      <c r="K33" s="49">
        <v>0</v>
      </c>
      <c r="L33" s="49">
        <v>0</v>
      </c>
      <c r="M33" s="49">
        <v>0</v>
      </c>
      <c r="N33" s="49">
        <v>0</v>
      </c>
      <c r="O33" s="49">
        <v>0</v>
      </c>
    </row>
    <row r="34" spans="1:16" s="2" customFormat="1" ht="21" customHeight="1" thickBot="1" x14ac:dyDescent="0.3">
      <c r="A34" s="195" t="s">
        <v>79</v>
      </c>
      <c r="B34" s="196"/>
      <c r="C34" s="197"/>
      <c r="D34" s="196"/>
      <c r="E34" s="196"/>
      <c r="F34" s="196"/>
      <c r="G34" s="197"/>
      <c r="H34" s="196"/>
      <c r="I34" s="196"/>
      <c r="J34" s="198"/>
      <c r="K34" s="110" t="s">
        <v>181</v>
      </c>
      <c r="L34" s="110">
        <f t="shared" ref="L34:O34" si="1">SUM(L31)</f>
        <v>1</v>
      </c>
      <c r="M34" s="110">
        <f t="shared" si="1"/>
        <v>24</v>
      </c>
      <c r="N34" s="110">
        <f t="shared" si="1"/>
        <v>0</v>
      </c>
      <c r="O34" s="110">
        <f t="shared" si="1"/>
        <v>24</v>
      </c>
    </row>
    <row r="35" spans="1:16" s="2" customFormat="1" ht="21" customHeight="1" x14ac:dyDescent="0.25">
      <c r="A35" s="31" t="s">
        <v>157</v>
      </c>
      <c r="B35" s="124"/>
      <c r="C35" s="165" t="s">
        <v>215</v>
      </c>
      <c r="D35" s="23" t="s">
        <v>82</v>
      </c>
      <c r="E35" s="25" t="s">
        <v>27</v>
      </c>
      <c r="F35" s="23" t="s">
        <v>28</v>
      </c>
      <c r="G35" s="23" t="s">
        <v>34</v>
      </c>
      <c r="H35" s="23" t="s">
        <v>81</v>
      </c>
      <c r="I35" s="20" t="s">
        <v>35</v>
      </c>
      <c r="J35" s="23" t="s">
        <v>31</v>
      </c>
      <c r="K35" s="37">
        <v>1</v>
      </c>
      <c r="L35" s="38">
        <v>1</v>
      </c>
      <c r="M35" s="37">
        <v>4</v>
      </c>
      <c r="N35" s="37">
        <v>12</v>
      </c>
      <c r="O35" s="116">
        <v>16</v>
      </c>
    </row>
    <row r="36" spans="1:16" s="2" customFormat="1" ht="21" customHeight="1" x14ac:dyDescent="0.25">
      <c r="A36" s="108" t="s">
        <v>158</v>
      </c>
      <c r="B36" s="125"/>
      <c r="C36" s="21">
        <v>1200003</v>
      </c>
      <c r="D36" s="21" t="s">
        <v>83</v>
      </c>
      <c r="E36" s="21" t="s">
        <v>39</v>
      </c>
      <c r="F36" s="21" t="s">
        <v>28</v>
      </c>
      <c r="G36" s="21" t="s">
        <v>29</v>
      </c>
      <c r="H36" s="21">
        <v>2</v>
      </c>
      <c r="I36" s="21" t="s">
        <v>84</v>
      </c>
      <c r="J36" s="21" t="s">
        <v>31</v>
      </c>
      <c r="K36" s="21" t="s">
        <v>32</v>
      </c>
      <c r="L36" s="21">
        <v>2</v>
      </c>
      <c r="M36" s="21">
        <f>L36*24</f>
        <v>48</v>
      </c>
      <c r="N36" s="21">
        <v>0</v>
      </c>
      <c r="O36" s="21">
        <f>SUM(M36:N36)</f>
        <v>48</v>
      </c>
    </row>
    <row r="37" spans="1:16" s="2" customFormat="1" ht="21" customHeight="1" x14ac:dyDescent="0.25">
      <c r="A37" s="31" t="s">
        <v>36</v>
      </c>
      <c r="B37" s="124"/>
      <c r="C37" s="95" t="s">
        <v>85</v>
      </c>
      <c r="D37" s="21" t="s">
        <v>86</v>
      </c>
      <c r="E37" s="21" t="s">
        <v>39</v>
      </c>
      <c r="F37" s="21" t="s">
        <v>28</v>
      </c>
      <c r="G37" s="21" t="s">
        <v>40</v>
      </c>
      <c r="H37" s="21" t="s">
        <v>80</v>
      </c>
      <c r="I37" s="21" t="s">
        <v>41</v>
      </c>
      <c r="J37" s="21" t="s">
        <v>31</v>
      </c>
      <c r="K37" s="21">
        <v>3</v>
      </c>
      <c r="L37" s="21">
        <v>2</v>
      </c>
      <c r="M37" s="21">
        <v>0</v>
      </c>
      <c r="N37" s="21">
        <v>36</v>
      </c>
      <c r="O37" s="21">
        <v>36</v>
      </c>
    </row>
    <row r="38" spans="1:16" s="1" customFormat="1" ht="26.25" customHeight="1" x14ac:dyDescent="0.25">
      <c r="A38" s="108" t="s">
        <v>43</v>
      </c>
      <c r="B38" s="125"/>
      <c r="C38" s="21">
        <v>1100014</v>
      </c>
      <c r="D38" s="21" t="s">
        <v>87</v>
      </c>
      <c r="E38" s="21" t="s">
        <v>39</v>
      </c>
      <c r="F38" s="21" t="s">
        <v>28</v>
      </c>
      <c r="G38" s="21" t="s">
        <v>40</v>
      </c>
      <c r="H38" s="21">
        <v>2</v>
      </c>
      <c r="I38" s="21" t="s">
        <v>35</v>
      </c>
      <c r="J38" s="21" t="s">
        <v>31</v>
      </c>
      <c r="K38" s="21">
        <v>4</v>
      </c>
      <c r="L38" s="21">
        <v>2</v>
      </c>
      <c r="M38" s="21">
        <v>0</v>
      </c>
      <c r="N38" s="21">
        <v>32</v>
      </c>
      <c r="O38" s="21">
        <v>32</v>
      </c>
    </row>
    <row r="39" spans="1:16" s="2" customFormat="1" ht="21" customHeight="1" x14ac:dyDescent="0.25">
      <c r="A39" s="31" t="s">
        <v>46</v>
      </c>
      <c r="B39" s="124"/>
      <c r="C39" s="23" t="s">
        <v>88</v>
      </c>
      <c r="D39" s="23" t="s">
        <v>89</v>
      </c>
      <c r="E39" s="22" t="s">
        <v>39</v>
      </c>
      <c r="F39" s="22" t="s">
        <v>28</v>
      </c>
      <c r="G39" s="23" t="s">
        <v>34</v>
      </c>
      <c r="H39" s="23" t="s">
        <v>80</v>
      </c>
      <c r="I39" s="20" t="s">
        <v>63</v>
      </c>
      <c r="J39" s="23" t="s">
        <v>31</v>
      </c>
      <c r="K39" s="37">
        <v>2</v>
      </c>
      <c r="L39" s="38">
        <v>1.5</v>
      </c>
      <c r="M39" s="37">
        <v>0</v>
      </c>
      <c r="N39" s="37">
        <v>24</v>
      </c>
      <c r="O39" s="37">
        <v>24</v>
      </c>
    </row>
    <row r="40" spans="1:16" s="2" customFormat="1" ht="21" customHeight="1" x14ac:dyDescent="0.25">
      <c r="A40" s="108" t="s">
        <v>50</v>
      </c>
      <c r="B40" s="125"/>
      <c r="C40" s="23" t="s">
        <v>90</v>
      </c>
      <c r="D40" s="21" t="s">
        <v>91</v>
      </c>
      <c r="E40" s="22" t="s">
        <v>39</v>
      </c>
      <c r="F40" s="22" t="s">
        <v>28</v>
      </c>
      <c r="G40" s="22" t="s">
        <v>34</v>
      </c>
      <c r="H40" s="22">
        <v>2</v>
      </c>
      <c r="I40" s="21" t="s">
        <v>49</v>
      </c>
      <c r="J40" s="37" t="s">
        <v>42</v>
      </c>
      <c r="K40" s="37">
        <v>2</v>
      </c>
      <c r="L40" s="38">
        <v>1.5</v>
      </c>
      <c r="M40" s="37">
        <v>20</v>
      </c>
      <c r="N40" s="37">
        <v>4</v>
      </c>
      <c r="O40" s="37">
        <f>SUM(M40:N40)</f>
        <v>24</v>
      </c>
    </row>
    <row r="41" spans="1:16" s="2" customFormat="1" ht="21" customHeight="1" thickBot="1" x14ac:dyDescent="0.3">
      <c r="A41" s="31" t="s">
        <v>55</v>
      </c>
      <c r="B41" s="126"/>
      <c r="C41" s="30">
        <v>1100043</v>
      </c>
      <c r="D41" s="30" t="s">
        <v>92</v>
      </c>
      <c r="E41" s="30" t="s">
        <v>39</v>
      </c>
      <c r="F41" s="30" t="s">
        <v>28</v>
      </c>
      <c r="G41" s="30" t="s">
        <v>40</v>
      </c>
      <c r="H41" s="30">
        <v>2</v>
      </c>
      <c r="I41" s="30" t="s">
        <v>35</v>
      </c>
      <c r="J41" s="30" t="s">
        <v>31</v>
      </c>
      <c r="K41" s="30">
        <v>0</v>
      </c>
      <c r="L41" s="30">
        <v>0</v>
      </c>
      <c r="M41" s="30">
        <v>0</v>
      </c>
      <c r="N41" s="30">
        <v>8</v>
      </c>
      <c r="O41" s="30">
        <f>SUM(M41:N41)</f>
        <v>8</v>
      </c>
    </row>
    <row r="42" spans="1:16" s="2" customFormat="1" ht="21" customHeight="1" x14ac:dyDescent="0.25">
      <c r="A42" s="172" t="s">
        <v>178</v>
      </c>
      <c r="B42" s="173"/>
      <c r="C42" s="173"/>
      <c r="D42" s="173"/>
      <c r="E42" s="173"/>
      <c r="F42" s="173"/>
      <c r="G42" s="173"/>
      <c r="H42" s="173"/>
      <c r="I42" s="173"/>
      <c r="J42" s="174"/>
      <c r="K42" s="130">
        <f>SUM(K35:K41)</f>
        <v>12</v>
      </c>
      <c r="L42" s="131">
        <f>SUM(L36:L41)</f>
        <v>9</v>
      </c>
      <c r="M42" s="130">
        <f>SUM(M36:M41)</f>
        <v>68</v>
      </c>
      <c r="N42" s="130">
        <f>SUM(N36:N41)</f>
        <v>104</v>
      </c>
      <c r="O42" s="130">
        <f>SUM(O36:O41)</f>
        <v>172</v>
      </c>
    </row>
    <row r="43" spans="1:16" s="2" customFormat="1" ht="31.2" customHeight="1" x14ac:dyDescent="0.25">
      <c r="A43" s="135" t="s">
        <v>25</v>
      </c>
      <c r="B43" s="182" t="s">
        <v>188</v>
      </c>
      <c r="C43" s="164" t="s">
        <v>210</v>
      </c>
      <c r="D43" s="109" t="s">
        <v>190</v>
      </c>
      <c r="E43" s="100" t="s">
        <v>39</v>
      </c>
      <c r="F43" s="100" t="s">
        <v>74</v>
      </c>
      <c r="G43" s="100" t="s">
        <v>150</v>
      </c>
      <c r="H43" s="100">
        <v>2</v>
      </c>
      <c r="I43" s="109" t="s">
        <v>151</v>
      </c>
      <c r="J43" s="101" t="s">
        <v>152</v>
      </c>
      <c r="K43" s="101">
        <v>3</v>
      </c>
      <c r="L43" s="102">
        <v>3</v>
      </c>
      <c r="M43" s="101">
        <v>21</v>
      </c>
      <c r="N43" s="101">
        <v>21</v>
      </c>
      <c r="O43" s="101">
        <v>42</v>
      </c>
      <c r="P43" s="2" t="s">
        <v>186</v>
      </c>
    </row>
    <row r="44" spans="1:16" s="2" customFormat="1" ht="28.2" customHeight="1" x14ac:dyDescent="0.25">
      <c r="A44" s="136" t="s">
        <v>158</v>
      </c>
      <c r="B44" s="182"/>
      <c r="C44" s="164" t="s">
        <v>208</v>
      </c>
      <c r="D44" s="109" t="s">
        <v>191</v>
      </c>
      <c r="E44" s="97" t="s">
        <v>39</v>
      </c>
      <c r="F44" s="97" t="s">
        <v>74</v>
      </c>
      <c r="G44" s="97" t="s">
        <v>150</v>
      </c>
      <c r="H44" s="100">
        <v>2</v>
      </c>
      <c r="I44" s="96" t="s">
        <v>151</v>
      </c>
      <c r="J44" s="98" t="s">
        <v>152</v>
      </c>
      <c r="K44" s="98">
        <v>3</v>
      </c>
      <c r="L44" s="99">
        <v>3</v>
      </c>
      <c r="M44" s="98">
        <v>21</v>
      </c>
      <c r="N44" s="98">
        <v>21</v>
      </c>
      <c r="O44" s="98">
        <v>42</v>
      </c>
      <c r="P44" s="2" t="s">
        <v>164</v>
      </c>
    </row>
    <row r="45" spans="1:16" s="2" customFormat="1" ht="27.6" customHeight="1" x14ac:dyDescent="0.25">
      <c r="A45" s="135" t="s">
        <v>36</v>
      </c>
      <c r="B45" s="183"/>
      <c r="C45" s="164" t="s">
        <v>209</v>
      </c>
      <c r="D45" s="109" t="s">
        <v>192</v>
      </c>
      <c r="E45" s="100" t="s">
        <v>39</v>
      </c>
      <c r="F45" s="100" t="s">
        <v>159</v>
      </c>
      <c r="G45" s="109" t="s">
        <v>34</v>
      </c>
      <c r="H45" s="112" t="s">
        <v>171</v>
      </c>
      <c r="I45" s="109" t="s">
        <v>151</v>
      </c>
      <c r="J45" s="101" t="s">
        <v>152</v>
      </c>
      <c r="K45" s="98">
        <v>3</v>
      </c>
      <c r="L45" s="99">
        <v>3</v>
      </c>
      <c r="M45" s="98">
        <v>21</v>
      </c>
      <c r="N45" s="98">
        <v>21</v>
      </c>
      <c r="O45" s="98">
        <v>42</v>
      </c>
      <c r="P45" s="7" t="s">
        <v>174</v>
      </c>
    </row>
    <row r="46" spans="1:16" s="2" customFormat="1" ht="28.8" customHeight="1" x14ac:dyDescent="0.25">
      <c r="A46" s="136" t="s">
        <v>43</v>
      </c>
      <c r="B46" s="183"/>
      <c r="C46" s="164" t="s">
        <v>213</v>
      </c>
      <c r="D46" s="109" t="s">
        <v>193</v>
      </c>
      <c r="E46" s="100" t="s">
        <v>39</v>
      </c>
      <c r="F46" s="100" t="s">
        <v>74</v>
      </c>
      <c r="G46" s="100" t="s">
        <v>150</v>
      </c>
      <c r="H46" s="100">
        <v>2</v>
      </c>
      <c r="I46" s="109" t="s">
        <v>151</v>
      </c>
      <c r="J46" s="101" t="s">
        <v>155</v>
      </c>
      <c r="K46" s="101">
        <v>2</v>
      </c>
      <c r="L46" s="102">
        <v>2</v>
      </c>
      <c r="M46" s="101">
        <v>14</v>
      </c>
      <c r="N46" s="101">
        <v>14</v>
      </c>
      <c r="O46" s="101">
        <v>28</v>
      </c>
      <c r="P46" s="2" t="s">
        <v>187</v>
      </c>
    </row>
    <row r="47" spans="1:16" s="2" customFormat="1" ht="27.6" customHeight="1" x14ac:dyDescent="0.25">
      <c r="A47" s="135" t="s">
        <v>46</v>
      </c>
      <c r="B47" s="183"/>
      <c r="C47" s="164" t="s">
        <v>212</v>
      </c>
      <c r="D47" s="151" t="s">
        <v>195</v>
      </c>
      <c r="E47" s="152" t="s">
        <v>39</v>
      </c>
      <c r="F47" s="152" t="s">
        <v>189</v>
      </c>
      <c r="G47" s="151" t="s">
        <v>34</v>
      </c>
      <c r="H47" s="152">
        <v>2</v>
      </c>
      <c r="I47" s="151" t="s">
        <v>151</v>
      </c>
      <c r="J47" s="153" t="s">
        <v>155</v>
      </c>
      <c r="K47" s="153">
        <v>2</v>
      </c>
      <c r="L47" s="154">
        <v>2</v>
      </c>
      <c r="M47" s="153">
        <v>14</v>
      </c>
      <c r="N47" s="153">
        <v>14</v>
      </c>
      <c r="O47" s="153">
        <v>28</v>
      </c>
    </row>
    <row r="48" spans="1:16" s="2" customFormat="1" ht="27" customHeight="1" x14ac:dyDescent="0.25">
      <c r="A48" s="136" t="s">
        <v>50</v>
      </c>
      <c r="B48" s="183"/>
      <c r="C48" s="164" t="s">
        <v>214</v>
      </c>
      <c r="D48" s="151" t="s">
        <v>196</v>
      </c>
      <c r="E48" s="152" t="s">
        <v>39</v>
      </c>
      <c r="F48" s="152" t="s">
        <v>189</v>
      </c>
      <c r="G48" s="151" t="s">
        <v>34</v>
      </c>
      <c r="H48" s="161" t="s">
        <v>171</v>
      </c>
      <c r="I48" s="151" t="s">
        <v>151</v>
      </c>
      <c r="J48" s="153" t="s">
        <v>155</v>
      </c>
      <c r="K48" s="153">
        <v>2</v>
      </c>
      <c r="L48" s="154">
        <v>2</v>
      </c>
      <c r="M48" s="153">
        <v>14</v>
      </c>
      <c r="N48" s="153">
        <v>14</v>
      </c>
      <c r="O48" s="153">
        <v>28</v>
      </c>
    </row>
    <row r="49" spans="1:16" s="2" customFormat="1" ht="21" customHeight="1" x14ac:dyDescent="0.25">
      <c r="A49" s="135" t="s">
        <v>55</v>
      </c>
      <c r="B49" s="183"/>
      <c r="C49" s="164" t="s">
        <v>211</v>
      </c>
      <c r="D49" s="109" t="s">
        <v>167</v>
      </c>
      <c r="E49" s="109" t="s">
        <v>168</v>
      </c>
      <c r="F49" s="109" t="s">
        <v>183</v>
      </c>
      <c r="G49" s="109" t="s">
        <v>180</v>
      </c>
      <c r="H49" s="109">
        <v>2</v>
      </c>
      <c r="I49" s="109" t="s">
        <v>151</v>
      </c>
      <c r="J49" s="109" t="s">
        <v>155</v>
      </c>
      <c r="K49" s="136" t="s">
        <v>156</v>
      </c>
      <c r="L49" s="109">
        <v>2</v>
      </c>
      <c r="M49" s="109">
        <v>48</v>
      </c>
      <c r="N49" s="101">
        <v>0</v>
      </c>
      <c r="O49" s="101">
        <f>M49+N49</f>
        <v>48</v>
      </c>
    </row>
    <row r="50" spans="1:16" s="2" customFormat="1" ht="21" customHeight="1" x14ac:dyDescent="0.25">
      <c r="A50" s="175" t="s">
        <v>93</v>
      </c>
      <c r="B50" s="176"/>
      <c r="C50" s="177"/>
      <c r="D50" s="176"/>
      <c r="E50" s="176"/>
      <c r="F50" s="176"/>
      <c r="G50" s="177"/>
      <c r="H50" s="176"/>
      <c r="I50" s="176"/>
      <c r="J50" s="178"/>
      <c r="K50" s="132">
        <f>SUM(K43:K46)</f>
        <v>11</v>
      </c>
      <c r="L50" s="132">
        <f>SUM(L43:L46)</f>
        <v>11</v>
      </c>
      <c r="M50" s="132">
        <f>SUM(M43:M46)</f>
        <v>77</v>
      </c>
      <c r="N50" s="132">
        <f>SUM(N43:N46)</f>
        <v>77</v>
      </c>
      <c r="O50" s="132">
        <f>SUM(O43:O46)</f>
        <v>154</v>
      </c>
    </row>
    <row r="51" spans="1:16" s="2" customFormat="1" ht="21" customHeight="1" x14ac:dyDescent="0.25">
      <c r="A51" s="185" t="s">
        <v>94</v>
      </c>
      <c r="B51" s="186"/>
      <c r="C51" s="187"/>
      <c r="D51" s="186"/>
      <c r="E51" s="186"/>
      <c r="F51" s="186"/>
      <c r="G51" s="187"/>
      <c r="H51" s="186"/>
      <c r="I51" s="186"/>
      <c r="J51" s="188"/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6" s="2" customFormat="1" ht="21" customHeight="1" x14ac:dyDescent="0.25">
      <c r="A52" s="189" t="s">
        <v>95</v>
      </c>
      <c r="B52" s="190"/>
      <c r="C52" s="191"/>
      <c r="D52" s="190"/>
      <c r="E52" s="190"/>
      <c r="F52" s="190"/>
      <c r="G52" s="191"/>
      <c r="H52" s="190"/>
      <c r="I52" s="190"/>
      <c r="J52" s="192"/>
      <c r="K52" s="146" t="s">
        <v>156</v>
      </c>
      <c r="L52" s="146">
        <f>SUM(L49)</f>
        <v>2</v>
      </c>
      <c r="M52" s="146">
        <f>SUM(M49)</f>
        <v>48</v>
      </c>
      <c r="N52" s="146">
        <f>SUM(N49)</f>
        <v>0</v>
      </c>
      <c r="O52" s="146">
        <f>SUM(O49)</f>
        <v>48</v>
      </c>
    </row>
    <row r="53" spans="1:16" s="1" customFormat="1" ht="21" customHeight="1" x14ac:dyDescent="0.25">
      <c r="A53" s="31" t="s">
        <v>157</v>
      </c>
      <c r="B53" s="124"/>
      <c r="C53" s="21">
        <v>1000020</v>
      </c>
      <c r="D53" s="21" t="s">
        <v>96</v>
      </c>
      <c r="E53" s="22" t="s">
        <v>39</v>
      </c>
      <c r="F53" s="22" t="s">
        <v>28</v>
      </c>
      <c r="G53" s="22" t="s">
        <v>34</v>
      </c>
      <c r="H53" s="22">
        <v>3</v>
      </c>
      <c r="I53" s="21" t="s">
        <v>49</v>
      </c>
      <c r="J53" s="37" t="s">
        <v>42</v>
      </c>
      <c r="K53" s="37">
        <v>2</v>
      </c>
      <c r="L53" s="38">
        <v>1.5</v>
      </c>
      <c r="M53" s="37">
        <v>20</v>
      </c>
      <c r="N53" s="37">
        <v>4</v>
      </c>
      <c r="O53" s="37">
        <f>SUM(M53:N53)</f>
        <v>24</v>
      </c>
    </row>
    <row r="54" spans="1:16" s="1" customFormat="1" ht="21" customHeight="1" x14ac:dyDescent="0.25">
      <c r="A54" s="31" t="s">
        <v>158</v>
      </c>
      <c r="B54" s="124"/>
      <c r="C54" s="21">
        <v>1400002</v>
      </c>
      <c r="D54" s="21" t="s">
        <v>97</v>
      </c>
      <c r="E54" s="21" t="s">
        <v>39</v>
      </c>
      <c r="F54" s="22" t="s">
        <v>28</v>
      </c>
      <c r="G54" s="21" t="s">
        <v>40</v>
      </c>
      <c r="H54" s="21" t="s">
        <v>81</v>
      </c>
      <c r="I54" s="21" t="s">
        <v>84</v>
      </c>
      <c r="J54" s="37" t="s">
        <v>42</v>
      </c>
      <c r="K54" s="37">
        <v>2</v>
      </c>
      <c r="L54" s="38">
        <v>2</v>
      </c>
      <c r="M54" s="37">
        <v>0</v>
      </c>
      <c r="N54" s="37">
        <v>36</v>
      </c>
      <c r="O54" s="37">
        <f>SUM(M54:N54)</f>
        <v>36</v>
      </c>
    </row>
    <row r="55" spans="1:16" s="1" customFormat="1" ht="30" customHeight="1" x14ac:dyDescent="0.25">
      <c r="A55" s="31" t="s">
        <v>36</v>
      </c>
      <c r="B55" s="124"/>
      <c r="C55" s="21">
        <v>110006</v>
      </c>
      <c r="D55" s="21" t="s">
        <v>98</v>
      </c>
      <c r="E55" s="21" t="s">
        <v>39</v>
      </c>
      <c r="F55" s="22" t="s">
        <v>28</v>
      </c>
      <c r="G55" s="21" t="s">
        <v>40</v>
      </c>
      <c r="H55" s="21">
        <v>3</v>
      </c>
      <c r="I55" s="21" t="s">
        <v>35</v>
      </c>
      <c r="J55" s="37" t="s">
        <v>31</v>
      </c>
      <c r="K55" s="37">
        <v>4</v>
      </c>
      <c r="L55" s="38">
        <v>3</v>
      </c>
      <c r="M55" s="37">
        <v>12</v>
      </c>
      <c r="N55" s="37">
        <v>36</v>
      </c>
      <c r="O55" s="37">
        <v>48</v>
      </c>
    </row>
    <row r="56" spans="1:16" s="2" customFormat="1" ht="30" customHeight="1" x14ac:dyDescent="0.25">
      <c r="A56" s="31" t="s">
        <v>43</v>
      </c>
      <c r="B56" s="124"/>
      <c r="C56" s="21">
        <v>110007</v>
      </c>
      <c r="D56" s="21" t="s">
        <v>99</v>
      </c>
      <c r="E56" s="22" t="s">
        <v>39</v>
      </c>
      <c r="F56" s="22" t="s">
        <v>28</v>
      </c>
      <c r="G56" s="22" t="s">
        <v>29</v>
      </c>
      <c r="H56" s="22">
        <v>3</v>
      </c>
      <c r="I56" s="21" t="s">
        <v>35</v>
      </c>
      <c r="J56" s="37" t="s">
        <v>31</v>
      </c>
      <c r="K56" s="37" t="s">
        <v>54</v>
      </c>
      <c r="L56" s="38">
        <v>1</v>
      </c>
      <c r="M56" s="37">
        <v>12</v>
      </c>
      <c r="N56" s="37">
        <v>0</v>
      </c>
      <c r="O56" s="37">
        <f>SUM(M56:N56)</f>
        <v>12</v>
      </c>
    </row>
    <row r="57" spans="1:16" s="2" customFormat="1" ht="24" customHeight="1" thickBot="1" x14ac:dyDescent="0.3">
      <c r="A57" s="31" t="s">
        <v>46</v>
      </c>
      <c r="B57" s="126"/>
      <c r="C57" s="30">
        <v>1100044</v>
      </c>
      <c r="D57" s="30" t="s">
        <v>100</v>
      </c>
      <c r="E57" s="30" t="s">
        <v>39</v>
      </c>
      <c r="F57" s="30" t="s">
        <v>28</v>
      </c>
      <c r="G57" s="30" t="s">
        <v>40</v>
      </c>
      <c r="H57" s="30">
        <v>3</v>
      </c>
      <c r="I57" s="30" t="s">
        <v>35</v>
      </c>
      <c r="J57" s="30" t="s">
        <v>31</v>
      </c>
      <c r="K57" s="30" t="s">
        <v>72</v>
      </c>
      <c r="L57" s="30">
        <v>0</v>
      </c>
      <c r="M57" s="30">
        <v>0</v>
      </c>
      <c r="N57" s="30">
        <v>8</v>
      </c>
      <c r="O57" s="30">
        <v>8</v>
      </c>
    </row>
    <row r="58" spans="1:16" s="2" customFormat="1" ht="21" customHeight="1" x14ac:dyDescent="0.25">
      <c r="A58" s="193" t="s">
        <v>101</v>
      </c>
      <c r="B58" s="194"/>
      <c r="C58" s="194"/>
      <c r="D58" s="194"/>
      <c r="E58" s="194"/>
      <c r="F58" s="194"/>
      <c r="G58" s="194"/>
      <c r="H58" s="194"/>
      <c r="I58" s="194"/>
      <c r="J58" s="174"/>
      <c r="K58" s="130">
        <f>SUM(K53:K57)</f>
        <v>8</v>
      </c>
      <c r="L58" s="131">
        <f>SUM(L53:L57)</f>
        <v>7.5</v>
      </c>
      <c r="M58" s="130">
        <f>SUM(M53:M57)</f>
        <v>44</v>
      </c>
      <c r="N58" s="130">
        <f>SUM(N53:N57)</f>
        <v>84</v>
      </c>
      <c r="O58" s="130">
        <f>SUM(O53:O57)</f>
        <v>128</v>
      </c>
    </row>
    <row r="59" spans="1:16" ht="31.2" customHeight="1" x14ac:dyDescent="0.25">
      <c r="A59" s="112" t="s">
        <v>25</v>
      </c>
      <c r="B59" s="182" t="s">
        <v>188</v>
      </c>
      <c r="C59" s="164" t="s">
        <v>216</v>
      </c>
      <c r="D59" s="109" t="s">
        <v>197</v>
      </c>
      <c r="E59" s="100" t="s">
        <v>39</v>
      </c>
      <c r="F59" s="100" t="s">
        <v>75</v>
      </c>
      <c r="G59" s="109" t="s">
        <v>34</v>
      </c>
      <c r="H59" s="100">
        <v>3</v>
      </c>
      <c r="I59" s="109" t="s">
        <v>151</v>
      </c>
      <c r="J59" s="101" t="s">
        <v>152</v>
      </c>
      <c r="K59" s="101">
        <v>3</v>
      </c>
      <c r="L59" s="102">
        <v>3</v>
      </c>
      <c r="M59" s="101">
        <v>25</v>
      </c>
      <c r="N59" s="101">
        <v>20</v>
      </c>
      <c r="O59" s="101">
        <v>45</v>
      </c>
      <c r="P59" s="7" t="s">
        <v>165</v>
      </c>
    </row>
    <row r="60" spans="1:16" ht="31.2" customHeight="1" x14ac:dyDescent="0.25">
      <c r="A60" s="112" t="s">
        <v>33</v>
      </c>
      <c r="B60" s="183"/>
      <c r="C60" s="232" t="s">
        <v>228</v>
      </c>
      <c r="D60" s="109" t="s">
        <v>198</v>
      </c>
      <c r="E60" s="100" t="s">
        <v>39</v>
      </c>
      <c r="F60" s="100" t="s">
        <v>75</v>
      </c>
      <c r="G60" s="100" t="s">
        <v>150</v>
      </c>
      <c r="H60" s="100">
        <v>3</v>
      </c>
      <c r="I60" s="109" t="s">
        <v>151</v>
      </c>
      <c r="J60" s="101" t="s">
        <v>152</v>
      </c>
      <c r="K60" s="101">
        <v>3</v>
      </c>
      <c r="L60" s="102">
        <v>3</v>
      </c>
      <c r="M60" s="101">
        <v>25</v>
      </c>
      <c r="N60" s="101">
        <v>20</v>
      </c>
      <c r="O60" s="101">
        <v>45</v>
      </c>
      <c r="P60" s="7" t="s">
        <v>170</v>
      </c>
    </row>
    <row r="61" spans="1:16" ht="31.2" customHeight="1" x14ac:dyDescent="0.25">
      <c r="A61" s="112" t="s">
        <v>36</v>
      </c>
      <c r="B61" s="183"/>
      <c r="C61" s="164" t="s">
        <v>229</v>
      </c>
      <c r="D61" s="147" t="s">
        <v>199</v>
      </c>
      <c r="E61" s="100" t="s">
        <v>39</v>
      </c>
      <c r="F61" s="100" t="s">
        <v>160</v>
      </c>
      <c r="G61" s="109" t="s">
        <v>34</v>
      </c>
      <c r="H61" s="112">
        <v>3</v>
      </c>
      <c r="I61" s="109" t="s">
        <v>151</v>
      </c>
      <c r="J61" s="101" t="s">
        <v>152</v>
      </c>
      <c r="K61" s="101">
        <v>3</v>
      </c>
      <c r="L61" s="102">
        <v>3</v>
      </c>
      <c r="M61" s="101">
        <v>25</v>
      </c>
      <c r="N61" s="101">
        <v>20</v>
      </c>
      <c r="O61" s="101">
        <v>45</v>
      </c>
      <c r="P61" s="2" t="s">
        <v>166</v>
      </c>
    </row>
    <row r="62" spans="1:16" ht="45.6" customHeight="1" x14ac:dyDescent="0.25">
      <c r="A62" s="112" t="s">
        <v>43</v>
      </c>
      <c r="B62" s="183"/>
      <c r="C62" s="164" t="s">
        <v>217</v>
      </c>
      <c r="D62" s="147" t="s">
        <v>203</v>
      </c>
      <c r="E62" s="100" t="s">
        <v>39</v>
      </c>
      <c r="F62" s="100" t="s">
        <v>75</v>
      </c>
      <c r="G62" s="109" t="s">
        <v>34</v>
      </c>
      <c r="H62" s="112">
        <v>3</v>
      </c>
      <c r="I62" s="109" t="s">
        <v>151</v>
      </c>
      <c r="J62" s="101" t="s">
        <v>152</v>
      </c>
      <c r="K62" s="101">
        <v>3</v>
      </c>
      <c r="L62" s="102">
        <v>3</v>
      </c>
      <c r="M62" s="101">
        <v>25</v>
      </c>
      <c r="N62" s="101">
        <v>20</v>
      </c>
      <c r="O62" s="101">
        <v>45</v>
      </c>
      <c r="P62" s="2" t="s">
        <v>175</v>
      </c>
    </row>
    <row r="63" spans="1:16" ht="31.2" customHeight="1" x14ac:dyDescent="0.25">
      <c r="A63" s="112" t="s">
        <v>46</v>
      </c>
      <c r="B63" s="183"/>
      <c r="C63" s="164" t="s">
        <v>218</v>
      </c>
      <c r="D63" s="147" t="s">
        <v>200</v>
      </c>
      <c r="E63" s="100" t="s">
        <v>39</v>
      </c>
      <c r="F63" s="100" t="s">
        <v>75</v>
      </c>
      <c r="G63" s="109" t="s">
        <v>34</v>
      </c>
      <c r="H63" s="112">
        <v>3</v>
      </c>
      <c r="I63" s="109" t="s">
        <v>151</v>
      </c>
      <c r="J63" s="101" t="s">
        <v>155</v>
      </c>
      <c r="K63" s="101">
        <v>3</v>
      </c>
      <c r="L63" s="102">
        <v>3</v>
      </c>
      <c r="M63" s="101">
        <v>25</v>
      </c>
      <c r="N63" s="101">
        <v>20</v>
      </c>
      <c r="O63" s="101">
        <v>45</v>
      </c>
    </row>
    <row r="64" spans="1:16" ht="31.2" customHeight="1" x14ac:dyDescent="0.25">
      <c r="A64" s="112" t="s">
        <v>50</v>
      </c>
      <c r="B64" s="184"/>
      <c r="C64" s="164" t="s">
        <v>219</v>
      </c>
      <c r="D64" s="147" t="s">
        <v>184</v>
      </c>
      <c r="E64" s="134" t="s">
        <v>168</v>
      </c>
      <c r="F64" s="134" t="s">
        <v>183</v>
      </c>
      <c r="G64" s="134" t="s">
        <v>180</v>
      </c>
      <c r="H64" s="134">
        <v>3</v>
      </c>
      <c r="I64" s="134" t="s">
        <v>151</v>
      </c>
      <c r="J64" s="134" t="s">
        <v>155</v>
      </c>
      <c r="K64" s="145" t="s">
        <v>185</v>
      </c>
      <c r="L64" s="134">
        <v>3</v>
      </c>
      <c r="M64" s="134">
        <v>72</v>
      </c>
      <c r="N64" s="134">
        <v>0</v>
      </c>
      <c r="O64" s="134">
        <f>M64+N64</f>
        <v>72</v>
      </c>
    </row>
    <row r="65" spans="1:16" ht="21" customHeight="1" x14ac:dyDescent="0.25">
      <c r="A65" s="175" t="s">
        <v>102</v>
      </c>
      <c r="B65" s="176"/>
      <c r="C65" s="177"/>
      <c r="D65" s="176"/>
      <c r="E65" s="176"/>
      <c r="F65" s="176"/>
      <c r="G65" s="177"/>
      <c r="H65" s="176"/>
      <c r="I65" s="176"/>
      <c r="J65" s="178"/>
      <c r="K65" s="132">
        <v>0</v>
      </c>
      <c r="L65" s="132">
        <v>0</v>
      </c>
      <c r="M65" s="132">
        <v>0</v>
      </c>
      <c r="N65" s="132">
        <v>0</v>
      </c>
      <c r="O65" s="132">
        <v>0</v>
      </c>
    </row>
    <row r="66" spans="1:16" ht="21" customHeight="1" x14ac:dyDescent="0.25">
      <c r="A66" s="185" t="s">
        <v>103</v>
      </c>
      <c r="B66" s="186"/>
      <c r="C66" s="187"/>
      <c r="D66" s="186"/>
      <c r="E66" s="186"/>
      <c r="F66" s="186"/>
      <c r="G66" s="187"/>
      <c r="H66" s="186"/>
      <c r="I66" s="186"/>
      <c r="J66" s="188"/>
      <c r="K66" s="49">
        <f>SUM(K59:K63)</f>
        <v>15</v>
      </c>
      <c r="L66" s="49">
        <f t="shared" ref="L66:O66" si="2">SUM(L59:L63)</f>
        <v>15</v>
      </c>
      <c r="M66" s="49">
        <f t="shared" si="2"/>
        <v>125</v>
      </c>
      <c r="N66" s="49">
        <f t="shared" si="2"/>
        <v>100</v>
      </c>
      <c r="O66" s="49">
        <f t="shared" si="2"/>
        <v>225</v>
      </c>
    </row>
    <row r="67" spans="1:16" ht="21" customHeight="1" thickBot="1" x14ac:dyDescent="0.3">
      <c r="A67" s="195" t="s">
        <v>104</v>
      </c>
      <c r="B67" s="196"/>
      <c r="C67" s="197"/>
      <c r="D67" s="196"/>
      <c r="E67" s="196"/>
      <c r="F67" s="196"/>
      <c r="G67" s="197"/>
      <c r="H67" s="196"/>
      <c r="I67" s="196"/>
      <c r="J67" s="198"/>
      <c r="K67" s="110" t="s">
        <v>185</v>
      </c>
      <c r="L67" s="110">
        <f t="shared" ref="L67:O67" si="3">SUM(L64)</f>
        <v>3</v>
      </c>
      <c r="M67" s="110">
        <f t="shared" si="3"/>
        <v>72</v>
      </c>
      <c r="N67" s="110">
        <f t="shared" si="3"/>
        <v>0</v>
      </c>
      <c r="O67" s="110">
        <f t="shared" si="3"/>
        <v>72</v>
      </c>
    </row>
    <row r="68" spans="1:16" ht="21" customHeight="1" x14ac:dyDescent="0.25">
      <c r="A68" s="24" t="s">
        <v>25</v>
      </c>
      <c r="B68" s="127"/>
      <c r="C68" s="50" t="s">
        <v>105</v>
      </c>
      <c r="D68" s="51" t="s">
        <v>106</v>
      </c>
      <c r="E68" s="51" t="s">
        <v>39</v>
      </c>
      <c r="F68" s="26" t="s">
        <v>28</v>
      </c>
      <c r="G68" s="51" t="s">
        <v>34</v>
      </c>
      <c r="H68" s="51">
        <v>4</v>
      </c>
      <c r="I68" s="25" t="s">
        <v>63</v>
      </c>
      <c r="J68" s="44" t="s">
        <v>31</v>
      </c>
      <c r="K68" s="44">
        <v>2</v>
      </c>
      <c r="L68" s="45">
        <v>1</v>
      </c>
      <c r="M68" s="44">
        <v>4</v>
      </c>
      <c r="N68" s="44">
        <v>12</v>
      </c>
      <c r="O68" s="116">
        <f>SUM(M68:N68)</f>
        <v>16</v>
      </c>
    </row>
    <row r="69" spans="1:16" ht="21" customHeight="1" x14ac:dyDescent="0.25">
      <c r="A69" s="19" t="s">
        <v>33</v>
      </c>
      <c r="B69" s="122"/>
      <c r="C69" s="20" t="s">
        <v>107</v>
      </c>
      <c r="D69" s="21" t="s">
        <v>108</v>
      </c>
      <c r="E69" s="22" t="s">
        <v>39</v>
      </c>
      <c r="F69" s="22" t="s">
        <v>28</v>
      </c>
      <c r="G69" s="22" t="s">
        <v>34</v>
      </c>
      <c r="H69" s="22">
        <v>4</v>
      </c>
      <c r="I69" s="21" t="s">
        <v>49</v>
      </c>
      <c r="J69" s="37" t="s">
        <v>42</v>
      </c>
      <c r="K69" s="37">
        <v>2</v>
      </c>
      <c r="L69" s="38">
        <v>1.5</v>
      </c>
      <c r="M69" s="37">
        <v>20</v>
      </c>
      <c r="N69" s="37">
        <v>4</v>
      </c>
      <c r="O69" s="37">
        <f>SUM(M69:N69)</f>
        <v>24</v>
      </c>
    </row>
    <row r="70" spans="1:16" ht="21" customHeight="1" thickBot="1" x14ac:dyDescent="0.3">
      <c r="A70" s="27" t="s">
        <v>36</v>
      </c>
      <c r="B70" s="123"/>
      <c r="C70" s="52" t="s">
        <v>109</v>
      </c>
      <c r="D70" s="28" t="s">
        <v>110</v>
      </c>
      <c r="E70" s="29" t="s">
        <v>39</v>
      </c>
      <c r="F70" s="29" t="s">
        <v>28</v>
      </c>
      <c r="G70" s="29" t="s">
        <v>40</v>
      </c>
      <c r="H70" s="29">
        <v>4</v>
      </c>
      <c r="I70" s="28" t="s">
        <v>35</v>
      </c>
      <c r="J70" s="46" t="s">
        <v>31</v>
      </c>
      <c r="K70" s="46">
        <v>4</v>
      </c>
      <c r="L70" s="47">
        <v>1</v>
      </c>
      <c r="M70" s="46">
        <v>0</v>
      </c>
      <c r="N70" s="46">
        <v>8</v>
      </c>
      <c r="O70" s="85">
        <v>8</v>
      </c>
    </row>
    <row r="71" spans="1:16" ht="21" customHeight="1" thickBot="1" x14ac:dyDescent="0.3">
      <c r="A71" s="199" t="s">
        <v>111</v>
      </c>
      <c r="B71" s="200"/>
      <c r="C71" s="200"/>
      <c r="D71" s="200"/>
      <c r="E71" s="200"/>
      <c r="F71" s="200"/>
      <c r="G71" s="200"/>
      <c r="H71" s="200"/>
      <c r="I71" s="200"/>
      <c r="J71" s="201"/>
      <c r="K71" s="42">
        <f>SUM(K68:K70)</f>
        <v>8</v>
      </c>
      <c r="L71" s="43">
        <f>SUM(L68:L70)</f>
        <v>3.5</v>
      </c>
      <c r="M71" s="42">
        <f>SUM(M68:M70)</f>
        <v>24</v>
      </c>
      <c r="N71" s="42">
        <f>SUM(N68:N70)</f>
        <v>24</v>
      </c>
      <c r="O71" s="42">
        <f>SUM(O68:O70)</f>
        <v>48</v>
      </c>
    </row>
    <row r="72" spans="1:16" ht="39" customHeight="1" x14ac:dyDescent="0.25">
      <c r="A72" s="111" t="s">
        <v>157</v>
      </c>
      <c r="B72" s="179" t="s">
        <v>188</v>
      </c>
      <c r="C72" s="166" t="s">
        <v>220</v>
      </c>
      <c r="D72" s="109" t="s">
        <v>201</v>
      </c>
      <c r="E72" s="100" t="s">
        <v>39</v>
      </c>
      <c r="F72" s="100" t="s">
        <v>75</v>
      </c>
      <c r="G72" s="109" t="s">
        <v>34</v>
      </c>
      <c r="H72" s="97">
        <v>4</v>
      </c>
      <c r="I72" s="96" t="s">
        <v>151</v>
      </c>
      <c r="J72" s="98" t="s">
        <v>152</v>
      </c>
      <c r="K72" s="113">
        <v>12</v>
      </c>
      <c r="L72" s="99">
        <v>10.5</v>
      </c>
      <c r="M72" s="101">
        <v>84</v>
      </c>
      <c r="N72" s="101">
        <v>84</v>
      </c>
      <c r="O72" s="103">
        <v>168</v>
      </c>
      <c r="P72" s="7" t="s">
        <v>172</v>
      </c>
    </row>
    <row r="73" spans="1:16" ht="28.2" customHeight="1" x14ac:dyDescent="0.25">
      <c r="A73" s="137" t="s">
        <v>158</v>
      </c>
      <c r="B73" s="180"/>
      <c r="C73" s="167" t="s">
        <v>221</v>
      </c>
      <c r="D73" s="109" t="s">
        <v>169</v>
      </c>
      <c r="E73" s="133" t="s">
        <v>39</v>
      </c>
      <c r="F73" s="100" t="s">
        <v>75</v>
      </c>
      <c r="G73" s="109" t="s">
        <v>34</v>
      </c>
      <c r="H73" s="97">
        <v>4</v>
      </c>
      <c r="I73" s="96" t="s">
        <v>151</v>
      </c>
      <c r="J73" s="98" t="s">
        <v>155</v>
      </c>
      <c r="K73" s="98">
        <v>2</v>
      </c>
      <c r="L73" s="99">
        <v>2</v>
      </c>
      <c r="M73" s="98">
        <v>14</v>
      </c>
      <c r="N73" s="98">
        <v>14</v>
      </c>
      <c r="O73" s="107">
        <v>28</v>
      </c>
    </row>
    <row r="74" spans="1:16" ht="21" customHeight="1" x14ac:dyDescent="0.25">
      <c r="A74" s="111" t="s">
        <v>36</v>
      </c>
      <c r="B74" s="180"/>
      <c r="C74" s="167" t="s">
        <v>230</v>
      </c>
      <c r="D74" s="151" t="s">
        <v>202</v>
      </c>
      <c r="E74" s="155" t="s">
        <v>39</v>
      </c>
      <c r="F74" s="152" t="s">
        <v>189</v>
      </c>
      <c r="G74" s="151" t="s">
        <v>34</v>
      </c>
      <c r="H74" s="156">
        <v>4</v>
      </c>
      <c r="I74" s="157" t="s">
        <v>151</v>
      </c>
      <c r="J74" s="158" t="s">
        <v>152</v>
      </c>
      <c r="K74" s="158">
        <v>3</v>
      </c>
      <c r="L74" s="159">
        <v>2.5</v>
      </c>
      <c r="M74" s="158">
        <v>20</v>
      </c>
      <c r="N74" s="158">
        <v>20</v>
      </c>
      <c r="O74" s="160">
        <v>40</v>
      </c>
    </row>
    <row r="75" spans="1:16" ht="21" customHeight="1" x14ac:dyDescent="0.25">
      <c r="A75" s="137" t="s">
        <v>43</v>
      </c>
      <c r="B75" s="180"/>
      <c r="C75" s="168" t="s">
        <v>222</v>
      </c>
      <c r="D75" s="96" t="s">
        <v>176</v>
      </c>
      <c r="E75" s="109" t="s">
        <v>168</v>
      </c>
      <c r="F75" s="109" t="s">
        <v>183</v>
      </c>
      <c r="G75" s="109" t="s">
        <v>180</v>
      </c>
      <c r="H75" s="109">
        <v>4</v>
      </c>
      <c r="I75" s="109" t="s">
        <v>151</v>
      </c>
      <c r="J75" s="109" t="s">
        <v>155</v>
      </c>
      <c r="K75" s="136" t="s">
        <v>156</v>
      </c>
      <c r="L75" s="106">
        <v>2</v>
      </c>
      <c r="M75" s="109">
        <v>48</v>
      </c>
      <c r="N75" s="101">
        <v>0</v>
      </c>
      <c r="O75" s="103">
        <f>M75+N75</f>
        <v>48</v>
      </c>
    </row>
    <row r="76" spans="1:16" ht="36.6" customHeight="1" thickBot="1" x14ac:dyDescent="0.3">
      <c r="A76" s="111" t="s">
        <v>46</v>
      </c>
      <c r="B76" s="181"/>
      <c r="C76" s="169" t="s">
        <v>223</v>
      </c>
      <c r="D76" s="96" t="s">
        <v>162</v>
      </c>
      <c r="E76" s="100" t="s">
        <v>39</v>
      </c>
      <c r="F76" s="100" t="s">
        <v>76</v>
      </c>
      <c r="G76" s="109" t="s">
        <v>29</v>
      </c>
      <c r="H76" s="112" t="s">
        <v>161</v>
      </c>
      <c r="I76" s="96" t="s">
        <v>151</v>
      </c>
      <c r="J76" s="98" t="s">
        <v>155</v>
      </c>
      <c r="K76" s="105" t="s">
        <v>156</v>
      </c>
      <c r="L76" s="106">
        <v>2</v>
      </c>
      <c r="M76" s="104">
        <v>48</v>
      </c>
      <c r="N76" s="104">
        <v>0</v>
      </c>
      <c r="O76" s="107">
        <f>M76+N76</f>
        <v>48</v>
      </c>
    </row>
    <row r="77" spans="1:16" ht="21" customHeight="1" x14ac:dyDescent="0.25">
      <c r="A77" s="202" t="s">
        <v>112</v>
      </c>
      <c r="B77" s="203"/>
      <c r="C77" s="204"/>
      <c r="D77" s="203"/>
      <c r="E77" s="203"/>
      <c r="F77" s="203"/>
      <c r="G77" s="204"/>
      <c r="H77" s="203"/>
      <c r="I77" s="203"/>
      <c r="J77" s="205"/>
      <c r="K77" s="48">
        <v>0</v>
      </c>
      <c r="L77" s="48">
        <v>0</v>
      </c>
      <c r="M77" s="48">
        <v>0</v>
      </c>
      <c r="N77" s="48">
        <v>0</v>
      </c>
      <c r="O77" s="48">
        <v>0</v>
      </c>
    </row>
    <row r="78" spans="1:16" ht="21" customHeight="1" x14ac:dyDescent="0.25">
      <c r="A78" s="185" t="s">
        <v>113</v>
      </c>
      <c r="B78" s="186"/>
      <c r="C78" s="187"/>
      <c r="D78" s="186"/>
      <c r="E78" s="186"/>
      <c r="F78" s="186"/>
      <c r="G78" s="187"/>
      <c r="H78" s="186"/>
      <c r="I78" s="186"/>
      <c r="J78" s="188"/>
      <c r="K78" s="49">
        <f>SUM(K72,K73)</f>
        <v>14</v>
      </c>
      <c r="L78" s="49">
        <f>SUM(L72,L73)</f>
        <v>12.5</v>
      </c>
      <c r="M78" s="49">
        <f>SUM(M72,M73)</f>
        <v>98</v>
      </c>
      <c r="N78" s="49">
        <f>SUM(N72,N73)</f>
        <v>98</v>
      </c>
      <c r="O78" s="49">
        <f>SUM(O72,O73)</f>
        <v>196</v>
      </c>
    </row>
    <row r="79" spans="1:16" ht="21" customHeight="1" thickBot="1" x14ac:dyDescent="0.3">
      <c r="A79" s="195" t="s">
        <v>114</v>
      </c>
      <c r="B79" s="196"/>
      <c r="C79" s="197"/>
      <c r="D79" s="196"/>
      <c r="E79" s="196"/>
      <c r="F79" s="196"/>
      <c r="G79" s="197"/>
      <c r="H79" s="196"/>
      <c r="I79" s="196"/>
      <c r="J79" s="198"/>
      <c r="K79" s="110" t="s">
        <v>185</v>
      </c>
      <c r="L79" s="110">
        <f t="shared" ref="L79:O79" si="4">SUM(L75:L76)</f>
        <v>4</v>
      </c>
      <c r="M79" s="110">
        <f t="shared" si="4"/>
        <v>96</v>
      </c>
      <c r="N79" s="110">
        <f t="shared" si="4"/>
        <v>0</v>
      </c>
      <c r="O79" s="110">
        <f t="shared" si="4"/>
        <v>96</v>
      </c>
    </row>
    <row r="80" spans="1:16" ht="21" customHeight="1" x14ac:dyDescent="0.25">
      <c r="A80" s="53" t="s">
        <v>25</v>
      </c>
      <c r="B80" s="128"/>
      <c r="C80" s="170" t="s">
        <v>224</v>
      </c>
      <c r="D80" s="25" t="s">
        <v>115</v>
      </c>
      <c r="E80" s="25" t="s">
        <v>39</v>
      </c>
      <c r="F80" s="25" t="s">
        <v>76</v>
      </c>
      <c r="G80" s="25" t="s">
        <v>29</v>
      </c>
      <c r="H80" s="25">
        <v>5</v>
      </c>
      <c r="I80" s="25" t="s">
        <v>151</v>
      </c>
      <c r="J80" s="26" t="s">
        <v>31</v>
      </c>
      <c r="K80" s="51" t="s">
        <v>116</v>
      </c>
      <c r="L80" s="45">
        <v>5</v>
      </c>
      <c r="M80" s="26">
        <f>L80*24</f>
        <v>120</v>
      </c>
      <c r="N80" s="44">
        <v>0</v>
      </c>
      <c r="O80" s="117">
        <f>SUM(M80:N80)</f>
        <v>120</v>
      </c>
      <c r="P80" s="7" t="s">
        <v>173</v>
      </c>
    </row>
    <row r="81" spans="1:16" ht="21" customHeight="1" x14ac:dyDescent="0.25">
      <c r="A81" s="31" t="s">
        <v>33</v>
      </c>
      <c r="B81" s="124"/>
      <c r="C81" s="165" t="s">
        <v>225</v>
      </c>
      <c r="D81" s="21" t="s">
        <v>117</v>
      </c>
      <c r="E81" s="21" t="s">
        <v>39</v>
      </c>
      <c r="F81" s="21" t="s">
        <v>76</v>
      </c>
      <c r="G81" s="21" t="s">
        <v>29</v>
      </c>
      <c r="H81" s="21">
        <v>5</v>
      </c>
      <c r="I81" s="25" t="s">
        <v>151</v>
      </c>
      <c r="J81" s="22" t="s">
        <v>31</v>
      </c>
      <c r="K81" s="23" t="s">
        <v>118</v>
      </c>
      <c r="L81" s="38">
        <v>15</v>
      </c>
      <c r="M81" s="22">
        <f>L81*24</f>
        <v>360</v>
      </c>
      <c r="N81" s="37">
        <v>0</v>
      </c>
      <c r="O81" s="21">
        <f>SUM(M81:N81)</f>
        <v>360</v>
      </c>
    </row>
    <row r="82" spans="1:16" ht="21" customHeight="1" x14ac:dyDescent="0.25">
      <c r="A82" s="31" t="s">
        <v>36</v>
      </c>
      <c r="B82" s="124"/>
      <c r="C82" s="165" t="s">
        <v>226</v>
      </c>
      <c r="D82" s="21" t="s">
        <v>119</v>
      </c>
      <c r="E82" s="22" t="s">
        <v>39</v>
      </c>
      <c r="F82" s="22" t="s">
        <v>76</v>
      </c>
      <c r="G82" s="22" t="s">
        <v>29</v>
      </c>
      <c r="H82" s="22">
        <v>6</v>
      </c>
      <c r="I82" s="25" t="s">
        <v>151</v>
      </c>
      <c r="J82" s="37" t="s">
        <v>31</v>
      </c>
      <c r="K82" s="23" t="s">
        <v>120</v>
      </c>
      <c r="L82" s="38">
        <v>10</v>
      </c>
      <c r="M82" s="22">
        <f>L82*24</f>
        <v>240</v>
      </c>
      <c r="N82" s="37">
        <v>0</v>
      </c>
      <c r="O82" s="21">
        <f>SUM(M82:N82)</f>
        <v>240</v>
      </c>
    </row>
    <row r="83" spans="1:16" ht="21" customHeight="1" thickBot="1" x14ac:dyDescent="0.3">
      <c r="A83" s="54" t="s">
        <v>43</v>
      </c>
      <c r="B83" s="126"/>
      <c r="C83" s="171" t="s">
        <v>227</v>
      </c>
      <c r="D83" s="28" t="s">
        <v>121</v>
      </c>
      <c r="E83" s="29" t="s">
        <v>39</v>
      </c>
      <c r="F83" s="29" t="s">
        <v>76</v>
      </c>
      <c r="G83" s="29" t="s">
        <v>29</v>
      </c>
      <c r="H83" s="29">
        <v>6</v>
      </c>
      <c r="I83" s="25" t="s">
        <v>151</v>
      </c>
      <c r="J83" s="46" t="s">
        <v>31</v>
      </c>
      <c r="K83" s="46" t="s">
        <v>116</v>
      </c>
      <c r="L83" s="47">
        <v>5</v>
      </c>
      <c r="M83" s="29">
        <f>L83*24</f>
        <v>120</v>
      </c>
      <c r="N83" s="46">
        <v>0</v>
      </c>
      <c r="O83" s="30">
        <f>SUM(M83:N83)</f>
        <v>120</v>
      </c>
    </row>
    <row r="84" spans="1:16" ht="46.8" customHeight="1" thickBot="1" x14ac:dyDescent="0.3">
      <c r="A84" s="210" t="s">
        <v>122</v>
      </c>
      <c r="B84" s="211"/>
      <c r="C84" s="212"/>
      <c r="D84" s="211"/>
      <c r="E84" s="211"/>
      <c r="F84" s="211"/>
      <c r="G84" s="212"/>
      <c r="H84" s="211"/>
      <c r="I84" s="211"/>
      <c r="J84" s="213"/>
      <c r="K84" s="80">
        <v>35</v>
      </c>
      <c r="L84" s="81">
        <f>SUM(L80:L83)</f>
        <v>35</v>
      </c>
      <c r="M84" s="80">
        <f>SUM(M80:M83)</f>
        <v>840</v>
      </c>
      <c r="N84" s="80">
        <f>SUM(N80:N83)</f>
        <v>0</v>
      </c>
      <c r="O84" s="144">
        <f>SUM(O80:O83)</f>
        <v>840</v>
      </c>
    </row>
    <row r="85" spans="1:16" ht="24" customHeight="1" x14ac:dyDescent="0.25">
      <c r="A85" s="53" t="s">
        <v>25</v>
      </c>
      <c r="B85" s="128"/>
      <c r="C85" s="51"/>
      <c r="D85" s="25" t="s">
        <v>123</v>
      </c>
      <c r="E85" s="25" t="s">
        <v>27</v>
      </c>
      <c r="F85" s="26" t="s">
        <v>28</v>
      </c>
      <c r="G85" s="25" t="s">
        <v>40</v>
      </c>
      <c r="H85" s="55" t="s">
        <v>124</v>
      </c>
      <c r="I85" s="25" t="s">
        <v>125</v>
      </c>
      <c r="J85" s="25" t="s">
        <v>31</v>
      </c>
      <c r="K85" s="25"/>
      <c r="L85" s="45">
        <v>8</v>
      </c>
      <c r="M85" s="82">
        <v>0</v>
      </c>
      <c r="N85" s="82">
        <v>128</v>
      </c>
      <c r="O85" s="118">
        <v>128</v>
      </c>
    </row>
    <row r="86" spans="1:16" ht="22.95" customHeight="1" x14ac:dyDescent="0.25">
      <c r="A86" s="31" t="s">
        <v>33</v>
      </c>
      <c r="B86" s="124"/>
      <c r="C86" s="23"/>
      <c r="D86" s="21" t="s">
        <v>126</v>
      </c>
      <c r="E86" s="21" t="s">
        <v>27</v>
      </c>
      <c r="F86" s="21" t="s">
        <v>127</v>
      </c>
      <c r="G86" s="22" t="s">
        <v>34</v>
      </c>
      <c r="H86" s="22" t="s">
        <v>206</v>
      </c>
      <c r="I86" s="21" t="s">
        <v>151</v>
      </c>
      <c r="J86" s="37" t="s">
        <v>31</v>
      </c>
      <c r="K86" s="37"/>
      <c r="L86" s="38">
        <v>6</v>
      </c>
      <c r="M86" s="83">
        <v>48</v>
      </c>
      <c r="N86" s="84">
        <v>48</v>
      </c>
      <c r="O86" s="40">
        <v>96</v>
      </c>
      <c r="P86" s="1"/>
    </row>
    <row r="87" spans="1:16" ht="19.95" customHeight="1" thickBot="1" x14ac:dyDescent="0.3">
      <c r="A87" s="32" t="s">
        <v>36</v>
      </c>
      <c r="B87" s="129"/>
      <c r="C87" s="56"/>
      <c r="D87" s="30" t="s">
        <v>128</v>
      </c>
      <c r="E87" s="57"/>
      <c r="F87" s="57"/>
      <c r="G87" s="57"/>
      <c r="H87" s="57"/>
      <c r="I87" s="30"/>
      <c r="J87" s="85"/>
      <c r="K87" s="85"/>
      <c r="L87" s="86">
        <v>18</v>
      </c>
      <c r="M87" s="87">
        <v>0</v>
      </c>
      <c r="N87" s="87">
        <v>0</v>
      </c>
      <c r="O87" s="87">
        <v>0</v>
      </c>
    </row>
    <row r="88" spans="1:16" ht="16.5" customHeight="1" thickBot="1" x14ac:dyDescent="0.3">
      <c r="A88" s="58"/>
      <c r="B88" s="58"/>
      <c r="C88" s="58"/>
      <c r="D88" s="59"/>
      <c r="E88" s="60"/>
      <c r="F88" s="60"/>
      <c r="G88" s="60"/>
      <c r="H88" s="60"/>
      <c r="I88" s="59"/>
      <c r="J88" s="58"/>
      <c r="K88" s="88"/>
      <c r="L88" s="88"/>
      <c r="M88" s="59"/>
      <c r="N88" s="59"/>
      <c r="O88" s="59"/>
    </row>
    <row r="89" spans="1:16" ht="18.75" customHeight="1" thickBot="1" x14ac:dyDescent="0.3">
      <c r="A89" s="214" t="s">
        <v>129</v>
      </c>
      <c r="B89" s="215"/>
      <c r="C89" s="216"/>
      <c r="D89" s="216"/>
      <c r="E89" s="216"/>
      <c r="F89" s="216"/>
      <c r="G89" s="216"/>
      <c r="H89" s="216"/>
      <c r="I89" s="216" t="s">
        <v>130</v>
      </c>
      <c r="J89" s="216"/>
      <c r="K89" s="216"/>
      <c r="L89" s="216"/>
      <c r="M89" s="216"/>
      <c r="N89" s="216"/>
      <c r="O89" s="217"/>
    </row>
    <row r="90" spans="1:16" ht="48" customHeight="1" x14ac:dyDescent="0.25">
      <c r="A90" s="218" t="s">
        <v>131</v>
      </c>
      <c r="B90" s="219"/>
      <c r="C90" s="220"/>
      <c r="D90" s="61" t="s">
        <v>24</v>
      </c>
      <c r="E90" s="62" t="s">
        <v>132</v>
      </c>
      <c r="F90" s="62" t="s">
        <v>133</v>
      </c>
      <c r="G90" s="61" t="s">
        <v>134</v>
      </c>
      <c r="H90" s="63" t="s">
        <v>21</v>
      </c>
      <c r="I90" s="64" t="s">
        <v>135</v>
      </c>
      <c r="J90" s="89" t="s">
        <v>136</v>
      </c>
      <c r="K90" s="89" t="s">
        <v>137</v>
      </c>
      <c r="L90" s="89" t="s">
        <v>138</v>
      </c>
      <c r="M90" s="89" t="s">
        <v>139</v>
      </c>
      <c r="N90" s="89" t="s">
        <v>140</v>
      </c>
      <c r="O90" s="90" t="s">
        <v>141</v>
      </c>
    </row>
    <row r="91" spans="1:16" ht="24" customHeight="1" x14ac:dyDescent="0.25">
      <c r="A91" s="209" t="s">
        <v>39</v>
      </c>
      <c r="B91" s="124"/>
      <c r="C91" s="65" t="s">
        <v>142</v>
      </c>
      <c r="D91" s="66">
        <f>SUM(O28,O42,O58,O71)</f>
        <v>636</v>
      </c>
      <c r="E91" s="66">
        <f>SUM(N28,N42,N58,N71)</f>
        <v>440</v>
      </c>
      <c r="F91" s="68">
        <f>SUM(M28,M42,M58,M71)</f>
        <v>196</v>
      </c>
      <c r="G91" s="69">
        <f>F91/D91</f>
        <v>0.3081761006289308</v>
      </c>
      <c r="H91" s="70">
        <f>SUM(L28,L42,L58,L71)</f>
        <v>37</v>
      </c>
      <c r="I91" s="71">
        <v>1</v>
      </c>
      <c r="J91" s="91">
        <v>1</v>
      </c>
      <c r="K91" s="91">
        <v>3</v>
      </c>
      <c r="L91" s="91">
        <v>12</v>
      </c>
      <c r="M91" s="91">
        <v>1</v>
      </c>
      <c r="N91" s="91">
        <v>1</v>
      </c>
      <c r="O91" s="92">
        <v>18</v>
      </c>
    </row>
    <row r="92" spans="1:16" ht="22.95" customHeight="1" x14ac:dyDescent="0.25">
      <c r="A92" s="209"/>
      <c r="B92" s="124"/>
      <c r="C92" s="65" t="s">
        <v>143</v>
      </c>
      <c r="D92" s="66">
        <f>SUM(O32,O50,O65,O77)</f>
        <v>262</v>
      </c>
      <c r="E92" s="66">
        <f>SUM(N32,N50,N65,N77)</f>
        <v>131</v>
      </c>
      <c r="F92" s="72">
        <f>SUM(M32,M50,M65,M77)</f>
        <v>131</v>
      </c>
      <c r="G92" s="69">
        <f t="shared" ref="G92:G99" si="5">F92/D92</f>
        <v>0.5</v>
      </c>
      <c r="H92" s="73">
        <f>SUM(L32,L50,L65,L77)</f>
        <v>17.5</v>
      </c>
      <c r="I92" s="71">
        <v>2</v>
      </c>
      <c r="J92" s="91">
        <v>2</v>
      </c>
      <c r="K92" s="91">
        <v>2</v>
      </c>
      <c r="L92" s="91">
        <v>14</v>
      </c>
      <c r="M92" s="91">
        <v>1</v>
      </c>
      <c r="N92" s="91">
        <v>1</v>
      </c>
      <c r="O92" s="92">
        <v>20</v>
      </c>
    </row>
    <row r="93" spans="1:16" ht="21" customHeight="1" x14ac:dyDescent="0.25">
      <c r="A93" s="209"/>
      <c r="B93" s="124"/>
      <c r="C93" s="65" t="s">
        <v>144</v>
      </c>
      <c r="D93" s="66">
        <f>SUM(O66,O78)</f>
        <v>421</v>
      </c>
      <c r="E93" s="66">
        <f>SUM(N66,N78)</f>
        <v>198</v>
      </c>
      <c r="F93" s="68">
        <f>SUM(M66,M78)</f>
        <v>223</v>
      </c>
      <c r="G93" s="69">
        <f t="shared" si="5"/>
        <v>0.52969121140142517</v>
      </c>
      <c r="H93" s="73">
        <f>SUM(L66,L78)</f>
        <v>27.5</v>
      </c>
      <c r="I93" s="71">
        <v>3</v>
      </c>
      <c r="J93" s="91"/>
      <c r="K93" s="91">
        <v>3</v>
      </c>
      <c r="L93" s="91">
        <v>15</v>
      </c>
      <c r="M93" s="91">
        <v>1</v>
      </c>
      <c r="N93" s="91">
        <v>1</v>
      </c>
      <c r="O93" s="92">
        <v>20</v>
      </c>
    </row>
    <row r="94" spans="1:16" ht="24" customHeight="1" x14ac:dyDescent="0.25">
      <c r="A94" s="209"/>
      <c r="B94" s="124"/>
      <c r="C94" s="65" t="s">
        <v>76</v>
      </c>
      <c r="D94" s="66">
        <f>SUM(O34,O52,O67,O79,O84)</f>
        <v>1080</v>
      </c>
      <c r="E94" s="66">
        <v>0</v>
      </c>
      <c r="F94" s="68">
        <v>1080</v>
      </c>
      <c r="G94" s="69">
        <f t="shared" si="5"/>
        <v>1</v>
      </c>
      <c r="H94" s="70">
        <f>SUM(L34,L52,L67,L79,L84)</f>
        <v>45</v>
      </c>
      <c r="I94" s="71">
        <v>4</v>
      </c>
      <c r="J94" s="91"/>
      <c r="K94" s="91">
        <v>4</v>
      </c>
      <c r="L94" s="91">
        <v>14</v>
      </c>
      <c r="M94" s="91">
        <v>1</v>
      </c>
      <c r="N94" s="91">
        <v>1</v>
      </c>
      <c r="O94" s="92">
        <v>20</v>
      </c>
    </row>
    <row r="95" spans="1:16" ht="24" customHeight="1" x14ac:dyDescent="0.25">
      <c r="A95" s="209" t="s">
        <v>27</v>
      </c>
      <c r="B95" s="124"/>
      <c r="C95" s="65" t="s">
        <v>145</v>
      </c>
      <c r="D95" s="66">
        <v>128</v>
      </c>
      <c r="E95" s="66">
        <v>128</v>
      </c>
      <c r="F95" s="74">
        <v>0</v>
      </c>
      <c r="G95" s="69">
        <f t="shared" si="5"/>
        <v>0</v>
      </c>
      <c r="H95" s="73">
        <v>8</v>
      </c>
      <c r="I95" s="224">
        <v>5</v>
      </c>
      <c r="J95" s="91"/>
      <c r="K95" s="91">
        <v>5</v>
      </c>
      <c r="L95" s="91"/>
      <c r="M95" s="91"/>
      <c r="N95" s="91"/>
      <c r="O95" s="226">
        <v>20</v>
      </c>
    </row>
    <row r="96" spans="1:16" ht="24" customHeight="1" x14ac:dyDescent="0.25">
      <c r="A96" s="209"/>
      <c r="B96" s="124"/>
      <c r="C96" s="65" t="s">
        <v>146</v>
      </c>
      <c r="D96" s="66">
        <v>64</v>
      </c>
      <c r="E96" s="66">
        <v>12</v>
      </c>
      <c r="F96" s="67">
        <v>52</v>
      </c>
      <c r="G96" s="69">
        <f t="shared" si="5"/>
        <v>0.8125</v>
      </c>
      <c r="H96" s="73">
        <v>3</v>
      </c>
      <c r="I96" s="224"/>
      <c r="J96" s="91"/>
      <c r="K96" s="91">
        <v>15</v>
      </c>
      <c r="L96" s="91"/>
      <c r="M96" s="91"/>
      <c r="N96" s="91"/>
      <c r="O96" s="226"/>
    </row>
    <row r="97" spans="1:15" ht="43.8" customHeight="1" x14ac:dyDescent="0.25">
      <c r="A97" s="209"/>
      <c r="B97" s="124"/>
      <c r="C97" s="65" t="s">
        <v>147</v>
      </c>
      <c r="D97" s="66">
        <v>96</v>
      </c>
      <c r="E97" s="66">
        <v>48</v>
      </c>
      <c r="F97" s="75">
        <v>48</v>
      </c>
      <c r="G97" s="69"/>
      <c r="H97" s="76">
        <v>6</v>
      </c>
      <c r="I97" s="224">
        <v>6</v>
      </c>
      <c r="J97" s="225"/>
      <c r="K97" s="91">
        <v>5</v>
      </c>
      <c r="L97" s="91"/>
      <c r="M97" s="91"/>
      <c r="N97" s="91"/>
      <c r="O97" s="226">
        <v>15</v>
      </c>
    </row>
    <row r="98" spans="1:15" ht="22.95" customHeight="1" x14ac:dyDescent="0.25">
      <c r="A98" s="221" t="s">
        <v>128</v>
      </c>
      <c r="B98" s="222"/>
      <c r="C98" s="223"/>
      <c r="D98" s="66">
        <v>0</v>
      </c>
      <c r="E98" s="66">
        <v>0</v>
      </c>
      <c r="F98" s="65">
        <v>0</v>
      </c>
      <c r="G98" s="69"/>
      <c r="H98" s="77">
        <v>18</v>
      </c>
      <c r="I98" s="224"/>
      <c r="J98" s="225"/>
      <c r="K98" s="91">
        <v>10</v>
      </c>
      <c r="L98" s="91"/>
      <c r="M98" s="91"/>
      <c r="N98" s="91"/>
      <c r="O98" s="226"/>
    </row>
    <row r="99" spans="1:15" ht="18.75" customHeight="1" thickBot="1" x14ac:dyDescent="0.3">
      <c r="A99" s="206" t="s">
        <v>148</v>
      </c>
      <c r="B99" s="207"/>
      <c r="C99" s="208"/>
      <c r="D99" s="162">
        <f>SUM(D91:D98)</f>
        <v>2687</v>
      </c>
      <c r="E99" s="162">
        <f>SUM(E91:E98)</f>
        <v>957</v>
      </c>
      <c r="F99" s="114">
        <f>SUM(F91:F98)</f>
        <v>1730</v>
      </c>
      <c r="G99" s="119">
        <f t="shared" si="5"/>
        <v>0.64384071455154446</v>
      </c>
      <c r="H99" s="78">
        <f>SUM(H91:H98)</f>
        <v>162</v>
      </c>
      <c r="I99" s="79" t="s">
        <v>148</v>
      </c>
      <c r="J99" s="93">
        <f>SUM(J91:J97)</f>
        <v>3</v>
      </c>
      <c r="K99" s="93">
        <f>SUM(K91:K98)</f>
        <v>47</v>
      </c>
      <c r="L99" s="93">
        <f>SUM(L91:L98)</f>
        <v>55</v>
      </c>
      <c r="M99" s="93">
        <f>SUM(M91:M98)</f>
        <v>4</v>
      </c>
      <c r="N99" s="93">
        <v>4</v>
      </c>
      <c r="O99" s="94">
        <v>113</v>
      </c>
    </row>
  </sheetData>
  <sheetProtection formatCells="0" insertHyperlinks="0" autoFilter="0"/>
  <autoFilter ref="A16:O87" xr:uid="{00000000-0009-0000-0000-000000000000}"/>
  <mergeCells count="34">
    <mergeCell ref="D9:O9"/>
    <mergeCell ref="A28:J28"/>
    <mergeCell ref="A32:J32"/>
    <mergeCell ref="A33:J33"/>
    <mergeCell ref="A34:J34"/>
    <mergeCell ref="B29:B31"/>
    <mergeCell ref="A77:J77"/>
    <mergeCell ref="A99:C99"/>
    <mergeCell ref="A91:A94"/>
    <mergeCell ref="A95:A97"/>
    <mergeCell ref="A78:J78"/>
    <mergeCell ref="A79:J79"/>
    <mergeCell ref="A84:J84"/>
    <mergeCell ref="A89:H89"/>
    <mergeCell ref="I89:O89"/>
    <mergeCell ref="A90:C90"/>
    <mergeCell ref="A98:C98"/>
    <mergeCell ref="I95:I96"/>
    <mergeCell ref="I97:I98"/>
    <mergeCell ref="J97:J98"/>
    <mergeCell ref="O95:O96"/>
    <mergeCell ref="O97:O98"/>
    <mergeCell ref="A42:J42"/>
    <mergeCell ref="A50:J50"/>
    <mergeCell ref="B72:B76"/>
    <mergeCell ref="B59:B64"/>
    <mergeCell ref="A51:J51"/>
    <mergeCell ref="A52:J52"/>
    <mergeCell ref="A58:J58"/>
    <mergeCell ref="B43:B49"/>
    <mergeCell ref="A65:J65"/>
    <mergeCell ref="A66:J66"/>
    <mergeCell ref="A67:J67"/>
    <mergeCell ref="A71:J71"/>
  </mergeCells>
  <phoneticPr fontId="16" type="noConversion"/>
  <hyperlinks>
    <hyperlink ref="C27" r:id="rId1" xr:uid="{00000000-0004-0000-0000-000000000000}"/>
  </hyperlinks>
  <pageMargins left="0.70866141732283472" right="0.70866141732283472" top="0.51181102362204722" bottom="0.51181102362204722" header="0.31496062992125984" footer="0.31496062992125984"/>
  <pageSetup paperSize="9" orientation="landscape" r:id="rId2"/>
  <ignoredErrors>
    <ignoredError sqref="O68:O70 O37 O39:O41 O53:O54 O35 O18:O28 O56:O58" formulaRange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</vt:lpstr>
      <vt:lpstr>教学进程表!Print_Area</vt:lpstr>
      <vt:lpstr>教学进程表!Print_Titles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syp</cp:lastModifiedBy>
  <dcterms:created xsi:type="dcterms:W3CDTF">2021-05-06T00:38:00Z</dcterms:created>
  <dcterms:modified xsi:type="dcterms:W3CDTF">2022-11-22T07:18:13Z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950CDEC15A30425A99C26218FAE43D38</vt:lpwstr>
  </property>
  <property fmtid="{D5CDD505-2E9C-101B-9397-08002B2CF9AE}" pid="3" name="KSOProductBuildVer">
    <vt:lpwstr>2052-11.1.0.12313</vt:lpwstr>
  </property>
</Properties>
</file>