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540"/>
  </bookViews>
  <sheets>
    <sheet name="教学进程表 (2024)" sheetId="2" r:id="rId1"/>
  </sheets>
  <definedNames>
    <definedName name="_xlnm._FilterDatabase" localSheetId="0" hidden="1">'教学进程表 (2024)'!$A$1:$XFB$83</definedName>
    <definedName name="_xlnm.Print_Area" localSheetId="0">'教学进程表 (2024)'!$A$1:$R$69</definedName>
    <definedName name="_xlnm.Print_Titles" localSheetId="0">'教学进程表 (2024)'!$1:$9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DLL</author>
    <author>dll</author>
  </authors>
  <commentList>
    <comment ref="D8" authorId="0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同一门课程安排在两个学期上的，课程名称以***1、***2区分体现</t>
        </r>
      </text>
    </comment>
    <comment ref="F8" authorId="0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A类（纯理论课）、B类（（理论+实践）课）、C类（纯实践课）</t>
        </r>
      </text>
    </comment>
    <comment ref="G78" authorId="1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实践性教学学时原则上不低于总学时的50%</t>
        </r>
      </text>
    </comment>
    <comment ref="D79" authorId="1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公共基础课学时(①+⑤+⑥)不低于于总学时的25%</t>
        </r>
      </text>
    </comment>
    <comment ref="D80" authorId="1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各类选修课（⑤+⑥+⑦）累计学时不低于总学时的10%。</t>
        </r>
      </text>
    </comment>
  </commentList>
</comments>
</file>

<file path=xl/sharedStrings.xml><?xml version="1.0" encoding="utf-8"?>
<sst xmlns="http://schemas.openxmlformats.org/spreadsheetml/2006/main" count="425" uniqueCount="171">
  <si>
    <t>2024级  模具设计与制造技术专业教学进程表</t>
  </si>
  <si>
    <t>二级学院名称：机械与交通学院</t>
  </si>
  <si>
    <r>
      <rPr>
        <sz val="9"/>
        <color theme="1"/>
        <rFont val="宋体"/>
        <charset val="134"/>
      </rPr>
      <t>招生对象：</t>
    </r>
    <r>
      <rPr>
        <sz val="9"/>
        <color theme="1"/>
        <rFont val="Wingdings 2"/>
        <charset val="134"/>
      </rPr>
      <t>R</t>
    </r>
    <r>
      <rPr>
        <sz val="9"/>
        <color theme="1"/>
        <rFont val="宋体"/>
        <charset val="134"/>
      </rPr>
      <t>“三校生”</t>
    </r>
  </si>
  <si>
    <t>学制：三年</t>
  </si>
  <si>
    <r>
      <rPr>
        <sz val="9"/>
        <color theme="1"/>
        <rFont val="宋体"/>
        <charset val="134"/>
      </rPr>
      <t>制订日期：</t>
    </r>
    <r>
      <rPr>
        <sz val="9"/>
        <rFont val="宋体"/>
        <charset val="134"/>
      </rPr>
      <t>2024年5月</t>
    </r>
  </si>
  <si>
    <r>
      <rPr>
        <b/>
        <sz val="11"/>
        <rFont val="宋体"/>
        <charset val="134"/>
      </rPr>
      <t>课程类别</t>
    </r>
    <r>
      <rPr>
        <b/>
        <vertAlign val="superscript"/>
        <sz val="11"/>
        <rFont val="宋体"/>
        <charset val="134"/>
      </rPr>
      <t>1</t>
    </r>
  </si>
  <si>
    <t>课程代码</t>
  </si>
  <si>
    <r>
      <rPr>
        <b/>
        <sz val="11"/>
        <rFont val="宋体"/>
        <charset val="134"/>
      </rPr>
      <t>课程名称</t>
    </r>
    <r>
      <rPr>
        <b/>
        <vertAlign val="superscript"/>
        <sz val="11"/>
        <rFont val="宋体"/>
        <charset val="134"/>
      </rPr>
      <t>2</t>
    </r>
  </si>
  <si>
    <r>
      <rPr>
        <b/>
        <sz val="11"/>
        <rFont val="宋体"/>
        <charset val="134"/>
      </rPr>
      <t>课程性质</t>
    </r>
    <r>
      <rPr>
        <b/>
        <vertAlign val="superscript"/>
        <sz val="11"/>
        <rFont val="宋体"/>
        <charset val="134"/>
      </rPr>
      <t>3</t>
    </r>
  </si>
  <si>
    <r>
      <rPr>
        <b/>
        <sz val="11"/>
        <rFont val="宋体"/>
        <charset val="134"/>
      </rPr>
      <t>课程
类型</t>
    </r>
    <r>
      <rPr>
        <b/>
        <vertAlign val="superscript"/>
        <sz val="11"/>
        <rFont val="宋体"/>
        <charset val="134"/>
      </rPr>
      <t>4</t>
    </r>
  </si>
  <si>
    <t>开课学院</t>
  </si>
  <si>
    <t>考核方式</t>
  </si>
  <si>
    <t>学分</t>
  </si>
  <si>
    <t>理论学
时数</t>
  </si>
  <si>
    <t>实践学时数</t>
  </si>
  <si>
    <t>总学时</t>
  </si>
  <si>
    <t>学期与周学时安排</t>
  </si>
  <si>
    <t>公共基础课</t>
  </si>
  <si>
    <t>0900028</t>
  </si>
  <si>
    <t>高等数学1</t>
  </si>
  <si>
    <t>必修课</t>
  </si>
  <si>
    <t>A</t>
  </si>
  <si>
    <t>基础部</t>
  </si>
  <si>
    <t>考试</t>
  </si>
  <si>
    <t>090020</t>
  </si>
  <si>
    <t>大学英语1</t>
  </si>
  <si>
    <t>1000004</t>
  </si>
  <si>
    <t>体育1</t>
  </si>
  <si>
    <t>B</t>
  </si>
  <si>
    <t>体育工作部</t>
  </si>
  <si>
    <t>010154</t>
  </si>
  <si>
    <t>入学教育</t>
  </si>
  <si>
    <t>C</t>
  </si>
  <si>
    <t>学工处</t>
  </si>
  <si>
    <t>考查</t>
  </si>
  <si>
    <t>+1</t>
  </si>
  <si>
    <t>140002</t>
  </si>
  <si>
    <t>急救知识与技能</t>
  </si>
  <si>
    <t>人武部</t>
  </si>
  <si>
    <t>0</t>
  </si>
  <si>
    <t>110004</t>
  </si>
  <si>
    <t>思想道德与法治</t>
  </si>
  <si>
    <t>马克思主义学院</t>
  </si>
  <si>
    <t>形势与政策1</t>
  </si>
  <si>
    <t>1300001</t>
  </si>
  <si>
    <t>大学生心理健康教育</t>
  </si>
  <si>
    <t>050150</t>
  </si>
  <si>
    <t>大学生职业生涯规划</t>
  </si>
  <si>
    <t>招生就业处</t>
  </si>
  <si>
    <t>1200003</t>
  </si>
  <si>
    <t>军训</t>
  </si>
  <si>
    <t>+2</t>
  </si>
  <si>
    <t>090021</t>
  </si>
  <si>
    <t>大学英语2</t>
  </si>
  <si>
    <t>1100014</t>
  </si>
  <si>
    <t>毛泽东思想和中国特色社会主义理论体系概论</t>
  </si>
  <si>
    <t>1800016</t>
  </si>
  <si>
    <t>创意创新训练</t>
  </si>
  <si>
    <t>创新创业学院</t>
  </si>
  <si>
    <t>050147</t>
  </si>
  <si>
    <t>体育2</t>
  </si>
  <si>
    <t>形势与政策2</t>
  </si>
  <si>
    <t>军事理论</t>
  </si>
  <si>
    <t>060142</t>
  </si>
  <si>
    <t>劳动通识教育</t>
  </si>
  <si>
    <t>050148</t>
  </si>
  <si>
    <t>体育3</t>
  </si>
  <si>
    <t>1800002</t>
  </si>
  <si>
    <t>创业之旅</t>
  </si>
  <si>
    <t>习近平新时代中国特色社会主义思想概论</t>
  </si>
  <si>
    <t>思政课社会实践</t>
  </si>
  <si>
    <t>形势与政策3</t>
  </si>
  <si>
    <t>050151</t>
  </si>
  <si>
    <t>就业指导</t>
  </si>
  <si>
    <t>050149</t>
  </si>
  <si>
    <t>体育4</t>
  </si>
  <si>
    <t>1100045</t>
  </si>
  <si>
    <t>形势与政策4</t>
  </si>
  <si>
    <t>公共基础课（必修课）小计</t>
  </si>
  <si>
    <t>艺术鉴赏</t>
  </si>
  <si>
    <t>选修课</t>
  </si>
  <si>
    <t>教务处</t>
  </si>
  <si>
    <t>素养拓展</t>
  </si>
  <si>
    <t>社会公民</t>
  </si>
  <si>
    <t>人文修养</t>
  </si>
  <si>
    <t>公共基础课（选修课）小计</t>
  </si>
  <si>
    <t>专业基础课</t>
  </si>
  <si>
    <t>050136</t>
  </si>
  <si>
    <t>机械制图与CAD</t>
  </si>
  <si>
    <t>机械与交通学院</t>
  </si>
  <si>
    <t>0500904</t>
  </si>
  <si>
    <t>机械设计基础</t>
  </si>
  <si>
    <t>050001</t>
  </si>
  <si>
    <t>机械产品的检测与实施</t>
  </si>
  <si>
    <t>030038</t>
  </si>
  <si>
    <t>电工电子技术</t>
  </si>
  <si>
    <t>智能控制学院</t>
  </si>
  <si>
    <t>050123</t>
  </si>
  <si>
    <t>机械制造基础</t>
  </si>
  <si>
    <t>专业基础课小计</t>
  </si>
  <si>
    <t>专业核心课</t>
  </si>
  <si>
    <t>050014</t>
  </si>
  <si>
    <t>数控加工编程与操作</t>
  </si>
  <si>
    <t>050002</t>
  </si>
  <si>
    <t>液压与气动</t>
  </si>
  <si>
    <t>0600238_01</t>
  </si>
  <si>
    <t>塑料模具设计</t>
  </si>
  <si>
    <t>0600058_01</t>
  </si>
  <si>
    <t>冷冲模设计</t>
  </si>
  <si>
    <t>0600237_01</t>
  </si>
  <si>
    <t>模具制造工艺</t>
  </si>
  <si>
    <t>专业核心课小计</t>
  </si>
  <si>
    <t>实践性教学环节</t>
  </si>
  <si>
    <t>0500004</t>
  </si>
  <si>
    <t>专业认识实习</t>
  </si>
  <si>
    <t>050076</t>
  </si>
  <si>
    <t>零部件测绘实训</t>
  </si>
  <si>
    <t>0500182</t>
  </si>
  <si>
    <t>计算机辅助绘图（AutoCAD实训）</t>
  </si>
  <si>
    <t>0500127</t>
  </si>
  <si>
    <t>机械产品的数字化设计（Solidworks实训）</t>
  </si>
  <si>
    <t>+4</t>
  </si>
  <si>
    <t>0500281</t>
  </si>
  <si>
    <t>钳工实训</t>
  </si>
  <si>
    <t>0500235_01</t>
  </si>
  <si>
    <t>UG数字化建模实训</t>
  </si>
  <si>
    <t>050035</t>
  </si>
  <si>
    <t>数控铣削加工实训</t>
  </si>
  <si>
    <t>+6</t>
  </si>
  <si>
    <t>0600248_01</t>
  </si>
  <si>
    <t>塑料模设计与制造综合实训</t>
  </si>
  <si>
    <t>+5</t>
  </si>
  <si>
    <t>050146</t>
  </si>
  <si>
    <t>顶岗实习1</t>
  </si>
  <si>
    <t>+15</t>
  </si>
  <si>
    <t>0500210</t>
  </si>
  <si>
    <t>顶岗实习2</t>
  </si>
  <si>
    <t>+10</t>
  </si>
  <si>
    <t>0500889</t>
  </si>
  <si>
    <t>毕业设计</t>
  </si>
  <si>
    <t>实践性教学环节小计</t>
  </si>
  <si>
    <t>专业拓展课</t>
  </si>
  <si>
    <t>050041</t>
  </si>
  <si>
    <t>工业机器人应用技术</t>
  </si>
  <si>
    <t>190017</t>
  </si>
  <si>
    <t>智能制造导论</t>
  </si>
  <si>
    <t>专业拓展课小计</t>
  </si>
  <si>
    <t>合计</t>
  </si>
  <si>
    <t>学时学分分配表</t>
  </si>
  <si>
    <t>教学环节安排表</t>
  </si>
  <si>
    <t>课程模块</t>
  </si>
  <si>
    <t>理论学时</t>
  </si>
  <si>
    <t>实践学时</t>
  </si>
  <si>
    <t>实践学时占总学时的比例</t>
  </si>
  <si>
    <t>学期</t>
  </si>
  <si>
    <t>入学
教育</t>
  </si>
  <si>
    <t>实践教学周</t>
  </si>
  <si>
    <t>理论教学周</t>
  </si>
  <si>
    <t>考试周</t>
  </si>
  <si>
    <t>机动</t>
  </si>
  <si>
    <t>①公共基础课</t>
  </si>
  <si>
    <t>②专业基础课</t>
  </si>
  <si>
    <t>③专业核心课</t>
  </si>
  <si>
    <t>④实践性教学环节</t>
  </si>
  <si>
    <t>/</t>
  </si>
  <si>
    <t>⑤公共选修课</t>
  </si>
  <si>
    <t>⑥专业拓展课</t>
  </si>
  <si>
    <t>总计</t>
  </si>
  <si>
    <t>(①+⑤)/总学时</t>
  </si>
  <si>
    <t>(⑤+⑥)/总学时</t>
  </si>
  <si>
    <t>注：④实践性教学环节包括实验实训、实习、毕业设计、社会实践；公共基础课学时（①+⑤）不低于总学时的25%；实践性教学学时原则上不低于总学时的50%；各类选修课（⑤+⑥）累计学时不低于总学时的10%。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</si>
</sst>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_);[Red]\(0\)"/>
    <numFmt numFmtId="178" formatCode="0_ "/>
    <numFmt numFmtId="179" formatCode="0.0%"/>
  </numFmts>
  <fonts count="44">
    <font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9"/>
      <color theme="1"/>
      <name val="宋体"/>
      <charset val="134"/>
    </font>
    <font>
      <sz val="11"/>
      <color theme="1"/>
      <name val="宋体"/>
      <charset val="134"/>
    </font>
    <font>
      <sz val="10"/>
      <color theme="1"/>
      <name val="等线"/>
      <charset val="134"/>
      <scheme val="minor"/>
    </font>
    <font>
      <b/>
      <sz val="10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0"/>
      <color indexed="10"/>
      <name val="宋体"/>
      <charset val="134"/>
    </font>
    <font>
      <sz val="10"/>
      <color theme="1"/>
      <name val="宋体"/>
      <charset val="134"/>
    </font>
    <font>
      <b/>
      <sz val="11"/>
      <color theme="1"/>
      <name val="等线"/>
      <charset val="134"/>
      <scheme val="minor"/>
    </font>
    <font>
      <sz val="10"/>
      <name val="等线"/>
      <charset val="134"/>
      <scheme val="minor"/>
    </font>
    <font>
      <sz val="10"/>
      <color rgb="FFFF0000"/>
      <name val="等线"/>
      <charset val="134"/>
      <scheme val="minor"/>
    </font>
    <font>
      <b/>
      <sz val="10"/>
      <color theme="1"/>
      <name val="宋体"/>
      <charset val="134"/>
    </font>
    <font>
      <sz val="8"/>
      <color theme="1"/>
      <name val="宋体"/>
      <charset val="134"/>
    </font>
    <font>
      <sz val="10"/>
      <color rgb="FF000000"/>
      <name val="宋体"/>
      <charset val="134"/>
    </font>
    <font>
      <b/>
      <sz val="10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"/>
      <color theme="1"/>
      <name val="Wingdings 2"/>
      <charset val="134"/>
    </font>
    <font>
      <sz val="9"/>
      <name val="宋体"/>
      <charset val="134"/>
    </font>
    <font>
      <b/>
      <vertAlign val="superscript"/>
      <sz val="11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5" borderId="17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6" borderId="20" applyNumberFormat="0" applyAlignment="0" applyProtection="0">
      <alignment vertical="center"/>
    </xf>
    <xf numFmtId="0" fontId="29" fillId="7" borderId="21" applyNumberFormat="0" applyAlignment="0" applyProtection="0">
      <alignment vertical="center"/>
    </xf>
    <xf numFmtId="0" fontId="30" fillId="7" borderId="20" applyNumberFormat="0" applyAlignment="0" applyProtection="0">
      <alignment vertical="center"/>
    </xf>
    <xf numFmtId="0" fontId="31" fillId="8" borderId="22" applyNumberFormat="0" applyAlignment="0" applyProtection="0">
      <alignment vertical="center"/>
    </xf>
    <xf numFmtId="0" fontId="32" fillId="0" borderId="23" applyNumberFormat="0" applyFill="0" applyAlignment="0" applyProtection="0">
      <alignment vertical="center"/>
    </xf>
    <xf numFmtId="0" fontId="33" fillId="0" borderId="24" applyNumberFormat="0" applyFill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</cellStyleXfs>
  <cellXfs count="138">
    <xf numFmtId="0" fontId="0" fillId="0" borderId="0" xfId="0">
      <alignment vertical="center"/>
    </xf>
    <xf numFmtId="0" fontId="1" fillId="0" borderId="0" xfId="50" applyFont="1">
      <alignment vertical="center"/>
    </xf>
    <xf numFmtId="0" fontId="2" fillId="0" borderId="0" xfId="50" applyFont="1" applyFill="1">
      <alignment vertical="center"/>
    </xf>
    <xf numFmtId="0" fontId="2" fillId="0" borderId="0" xfId="50" applyFont="1">
      <alignment vertical="center"/>
    </xf>
    <xf numFmtId="0" fontId="2" fillId="0" borderId="0" xfId="0" applyFont="1">
      <alignment vertical="center"/>
    </xf>
    <xf numFmtId="49" fontId="0" fillId="0" borderId="0" xfId="50" applyNumberFormat="1" applyAlignment="1">
      <alignment horizontal="center" vertical="center"/>
    </xf>
    <xf numFmtId="0" fontId="0" fillId="0" borderId="0" xfId="50" applyAlignment="1">
      <alignment horizontal="center" vertical="center"/>
    </xf>
    <xf numFmtId="0" fontId="0" fillId="0" borderId="0" xfId="50" applyAlignment="1">
      <alignment horizontal="center" vertical="center" wrapText="1"/>
    </xf>
    <xf numFmtId="176" fontId="0" fillId="0" borderId="0" xfId="50" applyNumberFormat="1" applyAlignment="1">
      <alignment horizontal="center" vertical="center"/>
    </xf>
    <xf numFmtId="0" fontId="0" fillId="0" borderId="0" xfId="50">
      <alignment vertical="center"/>
    </xf>
    <xf numFmtId="0" fontId="3" fillId="0" borderId="0" xfId="50" applyFont="1" applyAlignment="1">
      <alignment horizontal="center" vertical="center"/>
    </xf>
    <xf numFmtId="0" fontId="4" fillId="0" borderId="0" xfId="50" applyFont="1" applyAlignment="1">
      <alignment horizontal="left" vertical="top"/>
    </xf>
    <xf numFmtId="0" fontId="4" fillId="0" borderId="0" xfId="50" applyFont="1" applyAlignment="1">
      <alignment horizontal="center" vertical="center"/>
    </xf>
    <xf numFmtId="0" fontId="5" fillId="0" borderId="0" xfId="50" applyFont="1" applyAlignment="1">
      <alignment horizontal="center" vertical="center"/>
    </xf>
    <xf numFmtId="0" fontId="4" fillId="0" borderId="0" xfId="50" applyFont="1" applyAlignment="1">
      <alignment horizontal="left" vertical="center"/>
    </xf>
    <xf numFmtId="49" fontId="6" fillId="0" borderId="0" xfId="50" applyNumberFormat="1" applyFont="1" applyAlignment="1">
      <alignment horizontal="center" vertical="center"/>
    </xf>
    <xf numFmtId="0" fontId="6" fillId="0" borderId="0" xfId="50" applyFont="1" applyAlignment="1">
      <alignment horizontal="center" vertical="center"/>
    </xf>
    <xf numFmtId="0" fontId="6" fillId="0" borderId="0" xfId="50" applyFont="1" applyAlignment="1">
      <alignment horizontal="center" vertical="center" wrapText="1"/>
    </xf>
    <xf numFmtId="49" fontId="7" fillId="0" borderId="0" xfId="50" applyNumberFormat="1" applyFont="1" applyBorder="1" applyAlignment="1">
      <alignment horizontal="center" vertical="center" wrapText="1"/>
    </xf>
    <xf numFmtId="0" fontId="8" fillId="0" borderId="1" xfId="50" applyFont="1" applyBorder="1" applyAlignment="1">
      <alignment horizontal="center" vertical="center" wrapText="1"/>
    </xf>
    <xf numFmtId="49" fontId="8" fillId="0" borderId="2" xfId="50" applyNumberFormat="1" applyFont="1" applyBorder="1" applyAlignment="1">
      <alignment horizontal="center" vertical="center" wrapText="1"/>
    </xf>
    <xf numFmtId="0" fontId="8" fillId="0" borderId="2" xfId="50" applyFont="1" applyBorder="1" applyAlignment="1">
      <alignment horizontal="center" vertical="center" wrapText="1"/>
    </xf>
    <xf numFmtId="0" fontId="8" fillId="0" borderId="3" xfId="50" applyFont="1" applyBorder="1" applyAlignment="1">
      <alignment horizontal="center" vertical="center" wrapText="1"/>
    </xf>
    <xf numFmtId="49" fontId="8" fillId="0" borderId="4" xfId="50" applyNumberFormat="1" applyFont="1" applyBorder="1" applyAlignment="1">
      <alignment horizontal="center" vertical="center" wrapText="1"/>
    </xf>
    <xf numFmtId="0" fontId="8" fillId="0" borderId="4" xfId="50" applyFont="1" applyBorder="1" applyAlignment="1">
      <alignment horizontal="center" vertical="center" wrapText="1"/>
    </xf>
    <xf numFmtId="49" fontId="9" fillId="0" borderId="0" xfId="50" applyNumberFormat="1" applyFont="1" applyBorder="1" applyAlignment="1">
      <alignment horizontal="center" vertical="center"/>
    </xf>
    <xf numFmtId="0" fontId="9" fillId="0" borderId="3" xfId="50" applyFont="1" applyBorder="1" applyAlignment="1">
      <alignment horizontal="center" vertical="center"/>
    </xf>
    <xf numFmtId="49" fontId="9" fillId="0" borderId="4" xfId="50" applyNumberFormat="1" applyFont="1" applyBorder="1" applyAlignment="1">
      <alignment horizontal="center" vertical="center" wrapText="1"/>
    </xf>
    <xf numFmtId="0" fontId="9" fillId="0" borderId="4" xfId="50" applyFont="1" applyBorder="1" applyAlignment="1">
      <alignment horizontal="center" vertical="center" wrapText="1"/>
    </xf>
    <xf numFmtId="0" fontId="9" fillId="0" borderId="4" xfId="50" applyFont="1" applyBorder="1" applyAlignment="1">
      <alignment horizontal="center" vertical="center"/>
    </xf>
    <xf numFmtId="177" fontId="9" fillId="0" borderId="4" xfId="50" applyNumberFormat="1" applyFont="1" applyBorder="1" applyAlignment="1">
      <alignment horizontal="center" vertical="center"/>
    </xf>
    <xf numFmtId="0" fontId="9" fillId="0" borderId="3" xfId="50" applyFont="1" applyBorder="1" applyAlignment="1">
      <alignment horizontal="center" vertical="center" wrapText="1"/>
    </xf>
    <xf numFmtId="177" fontId="9" fillId="0" borderId="4" xfId="50" applyNumberFormat="1" applyFont="1" applyBorder="1" applyAlignment="1">
      <alignment horizontal="center" vertical="center" wrapText="1"/>
    </xf>
    <xf numFmtId="0" fontId="9" fillId="0" borderId="4" xfId="50" applyFont="1" applyFill="1" applyBorder="1" applyAlignment="1">
      <alignment horizontal="center" vertical="center" wrapText="1"/>
    </xf>
    <xf numFmtId="49" fontId="9" fillId="0" borderId="3" xfId="50" applyNumberFormat="1" applyFont="1" applyBorder="1" applyAlignment="1">
      <alignment horizontal="center" vertical="center"/>
    </xf>
    <xf numFmtId="49" fontId="9" fillId="0" borderId="4" xfId="50" applyNumberFormat="1" applyFont="1" applyBorder="1" applyAlignment="1">
      <alignment horizontal="center" vertical="center"/>
    </xf>
    <xf numFmtId="0" fontId="9" fillId="0" borderId="3" xfId="50" applyFont="1" applyFill="1" applyBorder="1" applyAlignment="1">
      <alignment horizontal="center" vertical="center"/>
    </xf>
    <xf numFmtId="49" fontId="9" fillId="0" borderId="4" xfId="50" applyNumberFormat="1" applyFont="1" applyFill="1" applyBorder="1" applyAlignment="1">
      <alignment horizontal="center" vertical="center" wrapText="1"/>
    </xf>
    <xf numFmtId="0" fontId="9" fillId="0" borderId="4" xfId="50" applyFont="1" applyFill="1" applyBorder="1" applyAlignment="1">
      <alignment horizontal="center" vertical="center"/>
    </xf>
    <xf numFmtId="177" fontId="9" fillId="0" borderId="4" xfId="50" applyNumberFormat="1" applyFont="1" applyFill="1" applyBorder="1" applyAlignment="1">
      <alignment horizontal="center" vertical="center"/>
    </xf>
    <xf numFmtId="49" fontId="9" fillId="0" borderId="4" xfId="50" applyNumberFormat="1" applyFont="1" applyFill="1" applyBorder="1" applyAlignment="1">
      <alignment horizontal="center" vertical="center"/>
    </xf>
    <xf numFmtId="49" fontId="10" fillId="0" borderId="0" xfId="50" applyNumberFormat="1" applyFont="1" applyBorder="1" applyAlignment="1">
      <alignment horizontal="center" vertical="center"/>
    </xf>
    <xf numFmtId="49" fontId="11" fillId="0" borderId="0" xfId="50" applyNumberFormat="1" applyFont="1" applyBorder="1" applyAlignment="1">
      <alignment horizontal="center" vertical="center"/>
    </xf>
    <xf numFmtId="0" fontId="7" fillId="0" borderId="3" xfId="50" applyFont="1" applyBorder="1" applyAlignment="1">
      <alignment horizontal="center" vertical="center"/>
    </xf>
    <xf numFmtId="0" fontId="7" fillId="0" borderId="4" xfId="50" applyFont="1" applyBorder="1" applyAlignment="1">
      <alignment horizontal="center" vertical="center"/>
    </xf>
    <xf numFmtId="49" fontId="9" fillId="0" borderId="0" xfId="50" applyNumberFormat="1" applyFont="1" applyBorder="1" applyAlignment="1">
      <alignment horizontal="center" vertical="center" wrapText="1"/>
    </xf>
    <xf numFmtId="0" fontId="9" fillId="0" borderId="5" xfId="50" applyFont="1" applyBorder="1" applyAlignment="1">
      <alignment horizontal="center" vertical="center" wrapText="1"/>
    </xf>
    <xf numFmtId="0" fontId="9" fillId="0" borderId="6" xfId="50" applyFont="1" applyBorder="1" applyAlignment="1">
      <alignment horizontal="center" vertical="center" wrapText="1"/>
    </xf>
    <xf numFmtId="0" fontId="9" fillId="0" borderId="5" xfId="50" applyFont="1" applyBorder="1" applyAlignment="1">
      <alignment horizontal="center" vertical="center"/>
    </xf>
    <xf numFmtId="0" fontId="9" fillId="0" borderId="6" xfId="50" applyFont="1" applyBorder="1" applyAlignment="1">
      <alignment horizontal="center" vertical="center"/>
    </xf>
    <xf numFmtId="0" fontId="12" fillId="0" borderId="5" xfId="50" applyFont="1" applyBorder="1" applyAlignment="1">
      <alignment horizontal="center" vertical="center"/>
    </xf>
    <xf numFmtId="0" fontId="12" fillId="0" borderId="6" xfId="50" applyFont="1" applyBorder="1" applyAlignment="1">
      <alignment horizontal="center" vertical="center"/>
    </xf>
    <xf numFmtId="0" fontId="7" fillId="0" borderId="7" xfId="50" applyFont="1" applyBorder="1" applyAlignment="1">
      <alignment horizontal="center" vertical="center"/>
    </xf>
    <xf numFmtId="0" fontId="7" fillId="0" borderId="8" xfId="50" applyFont="1" applyBorder="1" applyAlignment="1">
      <alignment horizontal="center" vertical="center"/>
    </xf>
    <xf numFmtId="0" fontId="7" fillId="0" borderId="6" xfId="50" applyFont="1" applyBorder="1" applyAlignment="1">
      <alignment horizontal="center" vertical="center"/>
    </xf>
    <xf numFmtId="49" fontId="9" fillId="0" borderId="0" xfId="50" applyNumberFormat="1" applyFont="1" applyAlignment="1">
      <alignment horizontal="center" vertical="center"/>
    </xf>
    <xf numFmtId="49" fontId="2" fillId="0" borderId="0" xfId="50" applyNumberFormat="1" applyFont="1" applyAlignment="1">
      <alignment horizontal="center" vertical="center"/>
    </xf>
    <xf numFmtId="176" fontId="5" fillId="0" borderId="0" xfId="50" applyNumberFormat="1" applyFont="1" applyAlignment="1">
      <alignment horizontal="center" vertical="center"/>
    </xf>
    <xf numFmtId="176" fontId="6" fillId="0" borderId="0" xfId="50" applyNumberFormat="1" applyFont="1" applyAlignment="1">
      <alignment horizontal="center" vertical="center"/>
    </xf>
    <xf numFmtId="176" fontId="8" fillId="0" borderId="2" xfId="50" applyNumberFormat="1" applyFont="1" applyBorder="1" applyAlignment="1">
      <alignment horizontal="center" vertical="center" wrapText="1"/>
    </xf>
    <xf numFmtId="0" fontId="13" fillId="0" borderId="2" xfId="50" applyFont="1" applyBorder="1" applyAlignment="1">
      <alignment horizontal="center" vertical="center"/>
    </xf>
    <xf numFmtId="176" fontId="8" fillId="0" borderId="4" xfId="50" applyNumberFormat="1" applyFont="1" applyBorder="1" applyAlignment="1">
      <alignment horizontal="center" vertical="center" wrapText="1"/>
    </xf>
    <xf numFmtId="176" fontId="9" fillId="0" borderId="4" xfId="50" applyNumberFormat="1" applyFont="1" applyBorder="1" applyAlignment="1">
      <alignment horizontal="center" vertical="center" wrapText="1"/>
    </xf>
    <xf numFmtId="177" fontId="7" fillId="0" borderId="4" xfId="50" applyNumberFormat="1" applyFont="1" applyBorder="1" applyAlignment="1">
      <alignment horizontal="center" vertical="center"/>
    </xf>
    <xf numFmtId="177" fontId="12" fillId="0" borderId="4" xfId="50" applyNumberFormat="1" applyFont="1" applyBorder="1" applyAlignment="1">
      <alignment horizontal="center" vertical="center"/>
    </xf>
    <xf numFmtId="176" fontId="9" fillId="0" borderId="4" xfId="50" applyNumberFormat="1" applyFont="1" applyBorder="1" applyAlignment="1">
      <alignment horizontal="center" vertical="center"/>
    </xf>
    <xf numFmtId="176" fontId="9" fillId="0" borderId="4" xfId="50" applyNumberFormat="1" applyFont="1" applyFill="1" applyBorder="1" applyAlignment="1">
      <alignment horizontal="center" vertical="center" wrapText="1"/>
    </xf>
    <xf numFmtId="177" fontId="7" fillId="0" borderId="4" xfId="50" applyNumberFormat="1" applyFont="1" applyFill="1" applyBorder="1" applyAlignment="1">
      <alignment horizontal="center" vertical="center"/>
    </xf>
    <xf numFmtId="176" fontId="7" fillId="0" borderId="4" xfId="50" applyNumberFormat="1" applyFont="1" applyBorder="1" applyAlignment="1">
      <alignment horizontal="center" vertical="center"/>
    </xf>
    <xf numFmtId="177" fontId="9" fillId="0" borderId="5" xfId="50" applyNumberFormat="1" applyFont="1" applyBorder="1" applyAlignment="1">
      <alignment horizontal="center" vertical="center" wrapText="1"/>
    </xf>
    <xf numFmtId="177" fontId="9" fillId="0" borderId="8" xfId="50" applyNumberFormat="1" applyFont="1" applyBorder="1" applyAlignment="1">
      <alignment horizontal="center" vertical="center" wrapText="1"/>
    </xf>
    <xf numFmtId="177" fontId="9" fillId="0" borderId="6" xfId="50" applyNumberFormat="1" applyFont="1" applyBorder="1" applyAlignment="1">
      <alignment horizontal="center" vertical="center" wrapText="1"/>
    </xf>
    <xf numFmtId="0" fontId="13" fillId="0" borderId="9" xfId="50" applyFont="1" applyBorder="1" applyAlignment="1">
      <alignment horizontal="center" vertical="center"/>
    </xf>
    <xf numFmtId="0" fontId="8" fillId="0" borderId="10" xfId="50" applyFont="1" applyBorder="1" applyAlignment="1">
      <alignment horizontal="center" vertical="center" wrapText="1"/>
    </xf>
    <xf numFmtId="177" fontId="9" fillId="0" borderId="10" xfId="50" applyNumberFormat="1" applyFont="1" applyBorder="1" applyAlignment="1">
      <alignment horizontal="center" vertical="center"/>
    </xf>
    <xf numFmtId="0" fontId="14" fillId="0" borderId="0" xfId="50" applyFont="1">
      <alignment vertical="center"/>
    </xf>
    <xf numFmtId="0" fontId="15" fillId="0" borderId="0" xfId="50" applyFont="1">
      <alignment vertical="center"/>
    </xf>
    <xf numFmtId="0" fontId="9" fillId="0" borderId="10" xfId="50" applyFont="1" applyBorder="1" applyAlignment="1">
      <alignment horizontal="center" vertical="center"/>
    </xf>
    <xf numFmtId="0" fontId="9" fillId="0" borderId="10" xfId="50" applyFont="1" applyBorder="1" applyAlignment="1">
      <alignment horizontal="center" vertical="center" wrapText="1"/>
    </xf>
    <xf numFmtId="177" fontId="9" fillId="0" borderId="10" xfId="50" applyNumberFormat="1" applyFont="1" applyBorder="1" applyAlignment="1">
      <alignment horizontal="center" vertical="center" wrapText="1"/>
    </xf>
    <xf numFmtId="177" fontId="12" fillId="0" borderId="10" xfId="50" applyNumberFormat="1" applyFont="1" applyBorder="1" applyAlignment="1">
      <alignment horizontal="center" vertical="center"/>
    </xf>
    <xf numFmtId="177" fontId="9" fillId="0" borderId="10" xfId="50" applyNumberFormat="1" applyFont="1" applyFill="1" applyBorder="1" applyAlignment="1">
      <alignment horizontal="center" vertical="center"/>
    </xf>
    <xf numFmtId="177" fontId="10" fillId="0" borderId="4" xfId="50" applyNumberFormat="1" applyFont="1" applyBorder="1" applyAlignment="1">
      <alignment horizontal="center" vertical="center"/>
    </xf>
    <xf numFmtId="177" fontId="10" fillId="0" borderId="10" xfId="50" applyNumberFormat="1" applyFont="1" applyBorder="1" applyAlignment="1">
      <alignment horizontal="center" vertical="center"/>
    </xf>
    <xf numFmtId="177" fontId="7" fillId="0" borderId="10" xfId="50" applyNumberFormat="1" applyFont="1" applyBorder="1" applyAlignment="1">
      <alignment horizontal="center" vertical="center"/>
    </xf>
    <xf numFmtId="176" fontId="7" fillId="0" borderId="10" xfId="50" applyNumberFormat="1" applyFont="1" applyBorder="1" applyAlignment="1">
      <alignment horizontal="center" vertical="center"/>
    </xf>
    <xf numFmtId="176" fontId="9" fillId="0" borderId="10" xfId="50" applyNumberFormat="1" applyFont="1" applyBorder="1" applyAlignment="1">
      <alignment horizontal="center" vertical="center"/>
    </xf>
    <xf numFmtId="0" fontId="14" fillId="0" borderId="0" xfId="50" applyFont="1" applyAlignment="1">
      <alignment vertical="center"/>
    </xf>
    <xf numFmtId="49" fontId="9" fillId="0" borderId="10" xfId="50" applyNumberFormat="1" applyFont="1" applyBorder="1" applyAlignment="1">
      <alignment horizontal="center" vertical="center" wrapText="1"/>
    </xf>
    <xf numFmtId="0" fontId="7" fillId="0" borderId="3" xfId="50" applyFont="1" applyBorder="1" applyAlignment="1">
      <alignment horizontal="center" vertical="center" wrapText="1"/>
    </xf>
    <xf numFmtId="0" fontId="7" fillId="0" borderId="4" xfId="50" applyFont="1" applyBorder="1" applyAlignment="1">
      <alignment horizontal="center" vertical="center" wrapText="1"/>
    </xf>
    <xf numFmtId="0" fontId="7" fillId="0" borderId="11" xfId="50" applyFont="1" applyBorder="1" applyAlignment="1">
      <alignment horizontal="center" vertical="center"/>
    </xf>
    <xf numFmtId="0" fontId="7" fillId="0" borderId="12" xfId="50" applyFont="1" applyBorder="1" applyAlignment="1">
      <alignment horizontal="center" vertical="center"/>
    </xf>
    <xf numFmtId="0" fontId="9" fillId="0" borderId="0" xfId="50" applyFont="1" applyBorder="1" applyAlignment="1">
      <alignment horizontal="center" vertical="center" wrapText="1"/>
    </xf>
    <xf numFmtId="0" fontId="9" fillId="0" borderId="0" xfId="50" applyFont="1" applyBorder="1" applyAlignment="1">
      <alignment horizontal="center" vertical="center"/>
    </xf>
    <xf numFmtId="49" fontId="7" fillId="2" borderId="1" xfId="50" applyNumberFormat="1" applyFont="1" applyFill="1" applyBorder="1" applyAlignment="1">
      <alignment horizontal="center" vertical="center"/>
    </xf>
    <xf numFmtId="49" fontId="7" fillId="2" borderId="2" xfId="50" applyNumberFormat="1" applyFont="1" applyFill="1" applyBorder="1" applyAlignment="1">
      <alignment horizontal="center" vertical="center"/>
    </xf>
    <xf numFmtId="49" fontId="7" fillId="2" borderId="9" xfId="50" applyNumberFormat="1" applyFont="1" applyFill="1" applyBorder="1" applyAlignment="1">
      <alignment horizontal="center" vertical="center"/>
    </xf>
    <xf numFmtId="0" fontId="16" fillId="3" borderId="3" xfId="50" applyFont="1" applyFill="1" applyBorder="1" applyAlignment="1">
      <alignment horizontal="center" vertical="center" wrapText="1"/>
    </xf>
    <xf numFmtId="0" fontId="16" fillId="3" borderId="4" xfId="50" applyFont="1" applyFill="1" applyBorder="1" applyAlignment="1">
      <alignment horizontal="center" vertical="center" wrapText="1"/>
    </xf>
    <xf numFmtId="178" fontId="16" fillId="3" borderId="4" xfId="50" applyNumberFormat="1" applyFont="1" applyFill="1" applyBorder="1" applyAlignment="1">
      <alignment horizontal="center" vertical="center" wrapText="1"/>
    </xf>
    <xf numFmtId="49" fontId="7" fillId="3" borderId="10" xfId="50" applyNumberFormat="1" applyFont="1" applyFill="1" applyBorder="1" applyAlignment="1">
      <alignment horizontal="center" vertical="center"/>
    </xf>
    <xf numFmtId="49" fontId="9" fillId="0" borderId="13" xfId="5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4" xfId="50" applyFont="1" applyBorder="1" applyAlignment="1">
      <alignment horizontal="center" vertical="center"/>
    </xf>
    <xf numFmtId="179" fontId="12" fillId="0" borderId="4" xfId="3" applyNumberFormat="1" applyFont="1" applyFill="1" applyBorder="1" applyAlignment="1" applyProtection="1">
      <alignment horizontal="center" vertical="center"/>
    </xf>
    <xf numFmtId="0" fontId="12" fillId="0" borderId="10" xfId="50" applyFont="1" applyBorder="1" applyAlignment="1">
      <alignment horizontal="center" vertical="center"/>
    </xf>
    <xf numFmtId="49" fontId="9" fillId="0" borderId="14" xfId="5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6" fillId="0" borderId="4" xfId="50" applyFont="1" applyBorder="1" applyAlignment="1">
      <alignment horizontal="center" vertical="center"/>
    </xf>
    <xf numFmtId="10" fontId="12" fillId="0" borderId="4" xfId="50" applyNumberFormat="1" applyFont="1" applyBorder="1" applyAlignment="1">
      <alignment horizontal="center" vertical="center"/>
    </xf>
    <xf numFmtId="177" fontId="12" fillId="0" borderId="4" xfId="50" applyNumberFormat="1" applyFont="1" applyBorder="1" applyAlignment="1">
      <alignment horizontal="center" vertical="center" wrapText="1"/>
    </xf>
    <xf numFmtId="49" fontId="9" fillId="0" borderId="15" xfId="5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9" fontId="7" fillId="4" borderId="12" xfId="3" applyFont="1" applyFill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9" fontId="17" fillId="0" borderId="0" xfId="50" applyNumberFormat="1" applyFont="1" applyAlignment="1">
      <alignment horizontal="center" vertical="center"/>
    </xf>
    <xf numFmtId="179" fontId="14" fillId="4" borderId="0" xfId="3" applyNumberFormat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left" vertical="center" wrapText="1"/>
    </xf>
    <xf numFmtId="176" fontId="14" fillId="0" borderId="4" xfId="50" applyNumberFormat="1" applyFont="1" applyBorder="1" applyAlignment="1">
      <alignment horizontal="center" vertical="center"/>
    </xf>
    <xf numFmtId="178" fontId="9" fillId="0" borderId="4" xfId="50" applyNumberFormat="1" applyFont="1" applyBorder="1" applyAlignment="1">
      <alignment horizontal="center" vertical="center" wrapText="1"/>
    </xf>
    <xf numFmtId="178" fontId="9" fillId="0" borderId="4" xfId="50" applyNumberFormat="1" applyFont="1" applyBorder="1" applyAlignment="1">
      <alignment horizontal="center" vertical="center"/>
    </xf>
    <xf numFmtId="176" fontId="19" fillId="0" borderId="12" xfId="50" applyNumberFormat="1" applyFont="1" applyBorder="1" applyAlignment="1">
      <alignment horizontal="center" vertical="center"/>
    </xf>
    <xf numFmtId="176" fontId="9" fillId="0" borderId="0" xfId="50" applyNumberFormat="1" applyFont="1" applyBorder="1" applyAlignment="1">
      <alignment horizontal="center" vertical="center"/>
    </xf>
    <xf numFmtId="0" fontId="7" fillId="3" borderId="3" xfId="50" applyFont="1" applyFill="1" applyBorder="1" applyAlignment="1">
      <alignment horizontal="center" vertical="center" wrapText="1"/>
    </xf>
    <xf numFmtId="0" fontId="7" fillId="3" borderId="4" xfId="50" applyFont="1" applyFill="1" applyBorder="1" applyAlignment="1">
      <alignment horizontal="center" vertical="center" wrapText="1"/>
    </xf>
    <xf numFmtId="0" fontId="9" fillId="3" borderId="3" xfId="50" applyFont="1" applyFill="1" applyBorder="1" applyAlignment="1">
      <alignment horizontal="center" vertical="center" wrapText="1"/>
    </xf>
    <xf numFmtId="177" fontId="9" fillId="3" borderId="4" xfId="50" applyNumberFormat="1" applyFont="1" applyFill="1" applyBorder="1" applyAlignment="1">
      <alignment horizontal="center" vertical="center"/>
    </xf>
    <xf numFmtId="177" fontId="9" fillId="3" borderId="4" xfId="50" applyNumberFormat="1" applyFont="1" applyFill="1" applyBorder="1" applyAlignment="1">
      <alignment vertical="center"/>
    </xf>
    <xf numFmtId="49" fontId="7" fillId="3" borderId="11" xfId="50" applyNumberFormat="1" applyFont="1" applyFill="1" applyBorder="1" applyAlignment="1">
      <alignment horizontal="center" vertical="center"/>
    </xf>
    <xf numFmtId="177" fontId="7" fillId="3" borderId="12" xfId="50" applyNumberFormat="1" applyFont="1" applyFill="1" applyBorder="1" applyAlignment="1">
      <alignment horizontal="center" vertical="center"/>
    </xf>
    <xf numFmtId="178" fontId="9" fillId="0" borderId="10" xfId="50" applyNumberFormat="1" applyFont="1" applyBorder="1" applyAlignment="1">
      <alignment horizontal="center" vertical="center" wrapText="1"/>
    </xf>
    <xf numFmtId="0" fontId="14" fillId="0" borderId="0" xfId="50" applyFont="1" applyAlignment="1">
      <alignment horizontal="left" vertical="center"/>
    </xf>
    <xf numFmtId="0" fontId="7" fillId="3" borderId="10" xfId="50" applyFont="1" applyFill="1" applyBorder="1" applyAlignment="1">
      <alignment horizontal="center" vertical="center" wrapText="1"/>
    </xf>
    <xf numFmtId="177" fontId="9" fillId="3" borderId="10" xfId="50" applyNumberFormat="1" applyFont="1" applyFill="1" applyBorder="1" applyAlignment="1">
      <alignment horizontal="center" vertical="center"/>
    </xf>
    <xf numFmtId="0" fontId="19" fillId="0" borderId="12" xfId="50" applyFont="1" applyBorder="1" applyAlignment="1">
      <alignment horizontal="center" vertical="center"/>
    </xf>
    <xf numFmtId="177" fontId="7" fillId="3" borderId="16" xfId="50" applyNumberFormat="1" applyFont="1" applyFill="1" applyBorder="1" applyAlignment="1">
      <alignment horizontal="center" vertical="center"/>
    </xf>
    <xf numFmtId="0" fontId="9" fillId="0" borderId="4" xfId="50" applyFont="1" applyFill="1" applyBorder="1" applyAlignment="1" quotePrefix="1">
      <alignment horizontal="center" vertical="center" wrapText="1"/>
    </xf>
    <xf numFmtId="49" fontId="9" fillId="0" borderId="4" xfId="50" applyNumberFormat="1" applyFont="1" applyBorder="1" applyAlignment="1" quotePrefix="1">
      <alignment horizontal="center" vertical="center" wrapText="1"/>
    </xf>
    <xf numFmtId="0" fontId="9" fillId="0" borderId="4" xfId="50" applyFont="1" applyBorder="1" applyAlignment="1" quotePrefix="1">
      <alignment horizontal="center" vertical="center"/>
    </xf>
    <xf numFmtId="176" fontId="9" fillId="0" borderId="4" xfId="50" applyNumberFormat="1" applyFont="1" applyBorder="1" applyAlignment="1" quotePrefix="1">
      <alignment horizontal="center" vertical="center"/>
    </xf>
    <xf numFmtId="49" fontId="9" fillId="0" borderId="4" xfId="50" applyNumberFormat="1" applyFont="1" applyFill="1" applyBorder="1" applyAlignment="1" quotePrefix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83"/>
  <sheetViews>
    <sheetView showGridLines="0" tabSelected="1" view="pageBreakPreview" zoomScaleNormal="100" workbookViewId="0">
      <selection activeCell="D6" sqref="D6"/>
    </sheetView>
  </sheetViews>
  <sheetFormatPr defaultColWidth="9" defaultRowHeight="14"/>
  <cols>
    <col min="1" max="1" width="3.625" style="5" customWidth="1"/>
    <col min="2" max="2" width="12.75" style="5" customWidth="1"/>
    <col min="3" max="3" width="11.9166666666667" style="6" customWidth="1"/>
    <col min="4" max="4" width="18.625" style="6" customWidth="1"/>
    <col min="5" max="5" width="10.875" style="6" customWidth="1"/>
    <col min="6" max="6" width="7.25" style="6" customWidth="1"/>
    <col min="7" max="7" width="13.875" style="7" customWidth="1"/>
    <col min="8" max="8" width="5.5" style="5" customWidth="1"/>
    <col min="9" max="9" width="5.96666666666667" style="8" customWidth="1"/>
    <col min="10" max="10" width="7.24166666666667" style="6" customWidth="1"/>
    <col min="11" max="11" width="7.25" style="6" customWidth="1"/>
    <col min="12" max="12" width="8.5" style="6" customWidth="1"/>
    <col min="13" max="13" width="4.75" style="6" customWidth="1"/>
    <col min="14" max="14" width="5.75" style="6" customWidth="1"/>
    <col min="15" max="15" width="5.375" style="6" customWidth="1"/>
    <col min="16" max="16" width="5.25" style="6" customWidth="1"/>
    <col min="17" max="18" width="4.75" style="6" customWidth="1"/>
    <col min="19" max="19" width="24.25" style="9" customWidth="1"/>
    <col min="20" max="251" width="9" style="9"/>
    <col min="252" max="252" width="1.38333333333333" style="9" customWidth="1"/>
    <col min="253" max="253" width="3.75" style="9" customWidth="1"/>
    <col min="254" max="254" width="21.5" style="9" customWidth="1"/>
    <col min="255" max="255" width="9.13333333333333" style="9" customWidth="1"/>
    <col min="256" max="256" width="10.8833333333333" style="9" customWidth="1"/>
    <col min="257" max="257" width="8.25" style="9" customWidth="1"/>
    <col min="258" max="258" width="4.88333333333333" style="9" customWidth="1"/>
    <col min="259" max="259" width="12.8833333333333" style="9" customWidth="1"/>
    <col min="260" max="260" width="6.63333333333333" style="9" customWidth="1"/>
    <col min="261" max="261" width="4.75" style="9" customWidth="1"/>
    <col min="262" max="262" width="5.13333333333333" style="9" customWidth="1"/>
    <col min="263" max="263" width="5.75" style="9" customWidth="1"/>
    <col min="264" max="265" width="8.75" style="9" customWidth="1"/>
    <col min="266" max="266" width="6.75" style="9" customWidth="1"/>
    <col min="267" max="507" width="9" style="9"/>
    <col min="508" max="508" width="1.38333333333333" style="9" customWidth="1"/>
    <col min="509" max="509" width="3.75" style="9" customWidth="1"/>
    <col min="510" max="510" width="21.5" style="9" customWidth="1"/>
    <col min="511" max="511" width="9.13333333333333" style="9" customWidth="1"/>
    <col min="512" max="512" width="10.8833333333333" style="9" customWidth="1"/>
    <col min="513" max="513" width="8.25" style="9" customWidth="1"/>
    <col min="514" max="514" width="4.88333333333333" style="9" customWidth="1"/>
    <col min="515" max="515" width="12.8833333333333" style="9" customWidth="1"/>
    <col min="516" max="516" width="6.63333333333333" style="9" customWidth="1"/>
    <col min="517" max="517" width="4.75" style="9" customWidth="1"/>
    <col min="518" max="518" width="5.13333333333333" style="9" customWidth="1"/>
    <col min="519" max="519" width="5.75" style="9" customWidth="1"/>
    <col min="520" max="521" width="8.75" style="9" customWidth="1"/>
    <col min="522" max="522" width="6.75" style="9" customWidth="1"/>
    <col min="523" max="763" width="9" style="9"/>
    <col min="764" max="764" width="1.38333333333333" style="9" customWidth="1"/>
    <col min="765" max="765" width="3.75" style="9" customWidth="1"/>
    <col min="766" max="766" width="21.5" style="9" customWidth="1"/>
    <col min="767" max="767" width="9.13333333333333" style="9" customWidth="1"/>
    <col min="768" max="768" width="10.8833333333333" style="9" customWidth="1"/>
    <col min="769" max="769" width="8.25" style="9" customWidth="1"/>
    <col min="770" max="770" width="4.88333333333333" style="9" customWidth="1"/>
    <col min="771" max="771" width="12.8833333333333" style="9" customWidth="1"/>
    <col min="772" max="772" width="6.63333333333333" style="9" customWidth="1"/>
    <col min="773" max="773" width="4.75" style="9" customWidth="1"/>
    <col min="774" max="774" width="5.13333333333333" style="9" customWidth="1"/>
    <col min="775" max="775" width="5.75" style="9" customWidth="1"/>
    <col min="776" max="777" width="8.75" style="9" customWidth="1"/>
    <col min="778" max="778" width="6.75" style="9" customWidth="1"/>
    <col min="779" max="1019" width="9" style="9"/>
    <col min="1020" max="1020" width="1.38333333333333" style="9" customWidth="1"/>
    <col min="1021" max="1021" width="3.75" style="9" customWidth="1"/>
    <col min="1022" max="1022" width="21.5" style="9" customWidth="1"/>
    <col min="1023" max="1023" width="9.13333333333333" style="9" customWidth="1"/>
    <col min="1024" max="1024" width="10.8833333333333" style="9" customWidth="1"/>
    <col min="1025" max="1025" width="8.25" style="9" customWidth="1"/>
    <col min="1026" max="1026" width="4.88333333333333" style="9" customWidth="1"/>
    <col min="1027" max="1027" width="12.8833333333333" style="9" customWidth="1"/>
    <col min="1028" max="1028" width="6.63333333333333" style="9" customWidth="1"/>
    <col min="1029" max="1029" width="4.75" style="9" customWidth="1"/>
    <col min="1030" max="1030" width="5.13333333333333" style="9" customWidth="1"/>
    <col min="1031" max="1031" width="5.75" style="9" customWidth="1"/>
    <col min="1032" max="1033" width="8.75" style="9" customWidth="1"/>
    <col min="1034" max="1034" width="6.75" style="9" customWidth="1"/>
    <col min="1035" max="1275" width="9" style="9"/>
    <col min="1276" max="1276" width="1.38333333333333" style="9" customWidth="1"/>
    <col min="1277" max="1277" width="3.75" style="9" customWidth="1"/>
    <col min="1278" max="1278" width="21.5" style="9" customWidth="1"/>
    <col min="1279" max="1279" width="9.13333333333333" style="9" customWidth="1"/>
    <col min="1280" max="1280" width="10.8833333333333" style="9" customWidth="1"/>
    <col min="1281" max="1281" width="8.25" style="9" customWidth="1"/>
    <col min="1282" max="1282" width="4.88333333333333" style="9" customWidth="1"/>
    <col min="1283" max="1283" width="12.8833333333333" style="9" customWidth="1"/>
    <col min="1284" max="1284" width="6.63333333333333" style="9" customWidth="1"/>
    <col min="1285" max="1285" width="4.75" style="9" customWidth="1"/>
    <col min="1286" max="1286" width="5.13333333333333" style="9" customWidth="1"/>
    <col min="1287" max="1287" width="5.75" style="9" customWidth="1"/>
    <col min="1288" max="1289" width="8.75" style="9" customWidth="1"/>
    <col min="1290" max="1290" width="6.75" style="9" customWidth="1"/>
    <col min="1291" max="1531" width="9" style="9"/>
    <col min="1532" max="1532" width="1.38333333333333" style="9" customWidth="1"/>
    <col min="1533" max="1533" width="3.75" style="9" customWidth="1"/>
    <col min="1534" max="1534" width="21.5" style="9" customWidth="1"/>
    <col min="1535" max="1535" width="9.13333333333333" style="9" customWidth="1"/>
    <col min="1536" max="1536" width="10.8833333333333" style="9" customWidth="1"/>
    <col min="1537" max="1537" width="8.25" style="9" customWidth="1"/>
    <col min="1538" max="1538" width="4.88333333333333" style="9" customWidth="1"/>
    <col min="1539" max="1539" width="12.8833333333333" style="9" customWidth="1"/>
    <col min="1540" max="1540" width="6.63333333333333" style="9" customWidth="1"/>
    <col min="1541" max="1541" width="4.75" style="9" customWidth="1"/>
    <col min="1542" max="1542" width="5.13333333333333" style="9" customWidth="1"/>
    <col min="1543" max="1543" width="5.75" style="9" customWidth="1"/>
    <col min="1544" max="1545" width="8.75" style="9" customWidth="1"/>
    <col min="1546" max="1546" width="6.75" style="9" customWidth="1"/>
    <col min="1547" max="1787" width="9" style="9"/>
    <col min="1788" max="1788" width="1.38333333333333" style="9" customWidth="1"/>
    <col min="1789" max="1789" width="3.75" style="9" customWidth="1"/>
    <col min="1790" max="1790" width="21.5" style="9" customWidth="1"/>
    <col min="1791" max="1791" width="9.13333333333333" style="9" customWidth="1"/>
    <col min="1792" max="1792" width="10.8833333333333" style="9" customWidth="1"/>
    <col min="1793" max="1793" width="8.25" style="9" customWidth="1"/>
    <col min="1794" max="1794" width="4.88333333333333" style="9" customWidth="1"/>
    <col min="1795" max="1795" width="12.8833333333333" style="9" customWidth="1"/>
    <col min="1796" max="1796" width="6.63333333333333" style="9" customWidth="1"/>
    <col min="1797" max="1797" width="4.75" style="9" customWidth="1"/>
    <col min="1798" max="1798" width="5.13333333333333" style="9" customWidth="1"/>
    <col min="1799" max="1799" width="5.75" style="9" customWidth="1"/>
    <col min="1800" max="1801" width="8.75" style="9" customWidth="1"/>
    <col min="1802" max="1802" width="6.75" style="9" customWidth="1"/>
    <col min="1803" max="2043" width="9" style="9"/>
    <col min="2044" max="2044" width="1.38333333333333" style="9" customWidth="1"/>
    <col min="2045" max="2045" width="3.75" style="9" customWidth="1"/>
    <col min="2046" max="2046" width="21.5" style="9" customWidth="1"/>
    <col min="2047" max="2047" width="9.13333333333333" style="9" customWidth="1"/>
    <col min="2048" max="2048" width="10.8833333333333" style="9" customWidth="1"/>
    <col min="2049" max="2049" width="8.25" style="9" customWidth="1"/>
    <col min="2050" max="2050" width="4.88333333333333" style="9" customWidth="1"/>
    <col min="2051" max="2051" width="12.8833333333333" style="9" customWidth="1"/>
    <col min="2052" max="2052" width="6.63333333333333" style="9" customWidth="1"/>
    <col min="2053" max="2053" width="4.75" style="9" customWidth="1"/>
    <col min="2054" max="2054" width="5.13333333333333" style="9" customWidth="1"/>
    <col min="2055" max="2055" width="5.75" style="9" customWidth="1"/>
    <col min="2056" max="2057" width="8.75" style="9" customWidth="1"/>
    <col min="2058" max="2058" width="6.75" style="9" customWidth="1"/>
    <col min="2059" max="2299" width="9" style="9"/>
    <col min="2300" max="2300" width="1.38333333333333" style="9" customWidth="1"/>
    <col min="2301" max="2301" width="3.75" style="9" customWidth="1"/>
    <col min="2302" max="2302" width="21.5" style="9" customWidth="1"/>
    <col min="2303" max="2303" width="9.13333333333333" style="9" customWidth="1"/>
    <col min="2304" max="2304" width="10.8833333333333" style="9" customWidth="1"/>
    <col min="2305" max="2305" width="8.25" style="9" customWidth="1"/>
    <col min="2306" max="2306" width="4.88333333333333" style="9" customWidth="1"/>
    <col min="2307" max="2307" width="12.8833333333333" style="9" customWidth="1"/>
    <col min="2308" max="2308" width="6.63333333333333" style="9" customWidth="1"/>
    <col min="2309" max="2309" width="4.75" style="9" customWidth="1"/>
    <col min="2310" max="2310" width="5.13333333333333" style="9" customWidth="1"/>
    <col min="2311" max="2311" width="5.75" style="9" customWidth="1"/>
    <col min="2312" max="2313" width="8.75" style="9" customWidth="1"/>
    <col min="2314" max="2314" width="6.75" style="9" customWidth="1"/>
    <col min="2315" max="2555" width="9" style="9"/>
    <col min="2556" max="2556" width="1.38333333333333" style="9" customWidth="1"/>
    <col min="2557" max="2557" width="3.75" style="9" customWidth="1"/>
    <col min="2558" max="2558" width="21.5" style="9" customWidth="1"/>
    <col min="2559" max="2559" width="9.13333333333333" style="9" customWidth="1"/>
    <col min="2560" max="2560" width="10.8833333333333" style="9" customWidth="1"/>
    <col min="2561" max="2561" width="8.25" style="9" customWidth="1"/>
    <col min="2562" max="2562" width="4.88333333333333" style="9" customWidth="1"/>
    <col min="2563" max="2563" width="12.8833333333333" style="9" customWidth="1"/>
    <col min="2564" max="2564" width="6.63333333333333" style="9" customWidth="1"/>
    <col min="2565" max="2565" width="4.75" style="9" customWidth="1"/>
    <col min="2566" max="2566" width="5.13333333333333" style="9" customWidth="1"/>
    <col min="2567" max="2567" width="5.75" style="9" customWidth="1"/>
    <col min="2568" max="2569" width="8.75" style="9" customWidth="1"/>
    <col min="2570" max="2570" width="6.75" style="9" customWidth="1"/>
    <col min="2571" max="2811" width="9" style="9"/>
    <col min="2812" max="2812" width="1.38333333333333" style="9" customWidth="1"/>
    <col min="2813" max="2813" width="3.75" style="9" customWidth="1"/>
    <col min="2814" max="2814" width="21.5" style="9" customWidth="1"/>
    <col min="2815" max="2815" width="9.13333333333333" style="9" customWidth="1"/>
    <col min="2816" max="2816" width="10.8833333333333" style="9" customWidth="1"/>
    <col min="2817" max="2817" width="8.25" style="9" customWidth="1"/>
    <col min="2818" max="2818" width="4.88333333333333" style="9" customWidth="1"/>
    <col min="2819" max="2819" width="12.8833333333333" style="9" customWidth="1"/>
    <col min="2820" max="2820" width="6.63333333333333" style="9" customWidth="1"/>
    <col min="2821" max="2821" width="4.75" style="9" customWidth="1"/>
    <col min="2822" max="2822" width="5.13333333333333" style="9" customWidth="1"/>
    <col min="2823" max="2823" width="5.75" style="9" customWidth="1"/>
    <col min="2824" max="2825" width="8.75" style="9" customWidth="1"/>
    <col min="2826" max="2826" width="6.75" style="9" customWidth="1"/>
    <col min="2827" max="3067" width="9" style="9"/>
    <col min="3068" max="3068" width="1.38333333333333" style="9" customWidth="1"/>
    <col min="3069" max="3069" width="3.75" style="9" customWidth="1"/>
    <col min="3070" max="3070" width="21.5" style="9" customWidth="1"/>
    <col min="3071" max="3071" width="9.13333333333333" style="9" customWidth="1"/>
    <col min="3072" max="3072" width="10.8833333333333" style="9" customWidth="1"/>
    <col min="3073" max="3073" width="8.25" style="9" customWidth="1"/>
    <col min="3074" max="3074" width="4.88333333333333" style="9" customWidth="1"/>
    <col min="3075" max="3075" width="12.8833333333333" style="9" customWidth="1"/>
    <col min="3076" max="3076" width="6.63333333333333" style="9" customWidth="1"/>
    <col min="3077" max="3077" width="4.75" style="9" customWidth="1"/>
    <col min="3078" max="3078" width="5.13333333333333" style="9" customWidth="1"/>
    <col min="3079" max="3079" width="5.75" style="9" customWidth="1"/>
    <col min="3080" max="3081" width="8.75" style="9" customWidth="1"/>
    <col min="3082" max="3082" width="6.75" style="9" customWidth="1"/>
    <col min="3083" max="3323" width="9" style="9"/>
    <col min="3324" max="3324" width="1.38333333333333" style="9" customWidth="1"/>
    <col min="3325" max="3325" width="3.75" style="9" customWidth="1"/>
    <col min="3326" max="3326" width="21.5" style="9" customWidth="1"/>
    <col min="3327" max="3327" width="9.13333333333333" style="9" customWidth="1"/>
    <col min="3328" max="3328" width="10.8833333333333" style="9" customWidth="1"/>
    <col min="3329" max="3329" width="8.25" style="9" customWidth="1"/>
    <col min="3330" max="3330" width="4.88333333333333" style="9" customWidth="1"/>
    <col min="3331" max="3331" width="12.8833333333333" style="9" customWidth="1"/>
    <col min="3332" max="3332" width="6.63333333333333" style="9" customWidth="1"/>
    <col min="3333" max="3333" width="4.75" style="9" customWidth="1"/>
    <col min="3334" max="3334" width="5.13333333333333" style="9" customWidth="1"/>
    <col min="3335" max="3335" width="5.75" style="9" customWidth="1"/>
    <col min="3336" max="3337" width="8.75" style="9" customWidth="1"/>
    <col min="3338" max="3338" width="6.75" style="9" customWidth="1"/>
    <col min="3339" max="3579" width="9" style="9"/>
    <col min="3580" max="3580" width="1.38333333333333" style="9" customWidth="1"/>
    <col min="3581" max="3581" width="3.75" style="9" customWidth="1"/>
    <col min="3582" max="3582" width="21.5" style="9" customWidth="1"/>
    <col min="3583" max="3583" width="9.13333333333333" style="9" customWidth="1"/>
    <col min="3584" max="3584" width="10.8833333333333" style="9" customWidth="1"/>
    <col min="3585" max="3585" width="8.25" style="9" customWidth="1"/>
    <col min="3586" max="3586" width="4.88333333333333" style="9" customWidth="1"/>
    <col min="3587" max="3587" width="12.8833333333333" style="9" customWidth="1"/>
    <col min="3588" max="3588" width="6.63333333333333" style="9" customWidth="1"/>
    <col min="3589" max="3589" width="4.75" style="9" customWidth="1"/>
    <col min="3590" max="3590" width="5.13333333333333" style="9" customWidth="1"/>
    <col min="3591" max="3591" width="5.75" style="9" customWidth="1"/>
    <col min="3592" max="3593" width="8.75" style="9" customWidth="1"/>
    <col min="3594" max="3594" width="6.75" style="9" customWidth="1"/>
    <col min="3595" max="3835" width="9" style="9"/>
    <col min="3836" max="3836" width="1.38333333333333" style="9" customWidth="1"/>
    <col min="3837" max="3837" width="3.75" style="9" customWidth="1"/>
    <col min="3838" max="3838" width="21.5" style="9" customWidth="1"/>
    <col min="3839" max="3839" width="9.13333333333333" style="9" customWidth="1"/>
    <col min="3840" max="3840" width="10.8833333333333" style="9" customWidth="1"/>
    <col min="3841" max="3841" width="8.25" style="9" customWidth="1"/>
    <col min="3842" max="3842" width="4.88333333333333" style="9" customWidth="1"/>
    <col min="3843" max="3843" width="12.8833333333333" style="9" customWidth="1"/>
    <col min="3844" max="3844" width="6.63333333333333" style="9" customWidth="1"/>
    <col min="3845" max="3845" width="4.75" style="9" customWidth="1"/>
    <col min="3846" max="3846" width="5.13333333333333" style="9" customWidth="1"/>
    <col min="3847" max="3847" width="5.75" style="9" customWidth="1"/>
    <col min="3848" max="3849" width="8.75" style="9" customWidth="1"/>
    <col min="3850" max="3850" width="6.75" style="9" customWidth="1"/>
    <col min="3851" max="4091" width="9" style="9"/>
    <col min="4092" max="4092" width="1.38333333333333" style="9" customWidth="1"/>
    <col min="4093" max="4093" width="3.75" style="9" customWidth="1"/>
    <col min="4094" max="4094" width="21.5" style="9" customWidth="1"/>
    <col min="4095" max="4095" width="9.13333333333333" style="9" customWidth="1"/>
    <col min="4096" max="4096" width="10.8833333333333" style="9" customWidth="1"/>
    <col min="4097" max="4097" width="8.25" style="9" customWidth="1"/>
    <col min="4098" max="4098" width="4.88333333333333" style="9" customWidth="1"/>
    <col min="4099" max="4099" width="12.8833333333333" style="9" customWidth="1"/>
    <col min="4100" max="4100" width="6.63333333333333" style="9" customWidth="1"/>
    <col min="4101" max="4101" width="4.75" style="9" customWidth="1"/>
    <col min="4102" max="4102" width="5.13333333333333" style="9" customWidth="1"/>
    <col min="4103" max="4103" width="5.75" style="9" customWidth="1"/>
    <col min="4104" max="4105" width="8.75" style="9" customWidth="1"/>
    <col min="4106" max="4106" width="6.75" style="9" customWidth="1"/>
    <col min="4107" max="4347" width="9" style="9"/>
    <col min="4348" max="4348" width="1.38333333333333" style="9" customWidth="1"/>
    <col min="4349" max="4349" width="3.75" style="9" customWidth="1"/>
    <col min="4350" max="4350" width="21.5" style="9" customWidth="1"/>
    <col min="4351" max="4351" width="9.13333333333333" style="9" customWidth="1"/>
    <col min="4352" max="4352" width="10.8833333333333" style="9" customWidth="1"/>
    <col min="4353" max="4353" width="8.25" style="9" customWidth="1"/>
    <col min="4354" max="4354" width="4.88333333333333" style="9" customWidth="1"/>
    <col min="4355" max="4355" width="12.8833333333333" style="9" customWidth="1"/>
    <col min="4356" max="4356" width="6.63333333333333" style="9" customWidth="1"/>
    <col min="4357" max="4357" width="4.75" style="9" customWidth="1"/>
    <col min="4358" max="4358" width="5.13333333333333" style="9" customWidth="1"/>
    <col min="4359" max="4359" width="5.75" style="9" customWidth="1"/>
    <col min="4360" max="4361" width="8.75" style="9" customWidth="1"/>
    <col min="4362" max="4362" width="6.75" style="9" customWidth="1"/>
    <col min="4363" max="4603" width="9" style="9"/>
    <col min="4604" max="4604" width="1.38333333333333" style="9" customWidth="1"/>
    <col min="4605" max="4605" width="3.75" style="9" customWidth="1"/>
    <col min="4606" max="4606" width="21.5" style="9" customWidth="1"/>
    <col min="4607" max="4607" width="9.13333333333333" style="9" customWidth="1"/>
    <col min="4608" max="4608" width="10.8833333333333" style="9" customWidth="1"/>
    <col min="4609" max="4609" width="8.25" style="9" customWidth="1"/>
    <col min="4610" max="4610" width="4.88333333333333" style="9" customWidth="1"/>
    <col min="4611" max="4611" width="12.8833333333333" style="9" customWidth="1"/>
    <col min="4612" max="4612" width="6.63333333333333" style="9" customWidth="1"/>
    <col min="4613" max="4613" width="4.75" style="9" customWidth="1"/>
    <col min="4614" max="4614" width="5.13333333333333" style="9" customWidth="1"/>
    <col min="4615" max="4615" width="5.75" style="9" customWidth="1"/>
    <col min="4616" max="4617" width="8.75" style="9" customWidth="1"/>
    <col min="4618" max="4618" width="6.75" style="9" customWidth="1"/>
    <col min="4619" max="4859" width="9" style="9"/>
    <col min="4860" max="4860" width="1.38333333333333" style="9" customWidth="1"/>
    <col min="4861" max="4861" width="3.75" style="9" customWidth="1"/>
    <col min="4862" max="4862" width="21.5" style="9" customWidth="1"/>
    <col min="4863" max="4863" width="9.13333333333333" style="9" customWidth="1"/>
    <col min="4864" max="4864" width="10.8833333333333" style="9" customWidth="1"/>
    <col min="4865" max="4865" width="8.25" style="9" customWidth="1"/>
    <col min="4866" max="4866" width="4.88333333333333" style="9" customWidth="1"/>
    <col min="4867" max="4867" width="12.8833333333333" style="9" customWidth="1"/>
    <col min="4868" max="4868" width="6.63333333333333" style="9" customWidth="1"/>
    <col min="4869" max="4869" width="4.75" style="9" customWidth="1"/>
    <col min="4870" max="4870" width="5.13333333333333" style="9" customWidth="1"/>
    <col min="4871" max="4871" width="5.75" style="9" customWidth="1"/>
    <col min="4872" max="4873" width="8.75" style="9" customWidth="1"/>
    <col min="4874" max="4874" width="6.75" style="9" customWidth="1"/>
    <col min="4875" max="5115" width="9" style="9"/>
    <col min="5116" max="5116" width="1.38333333333333" style="9" customWidth="1"/>
    <col min="5117" max="5117" width="3.75" style="9" customWidth="1"/>
    <col min="5118" max="5118" width="21.5" style="9" customWidth="1"/>
    <col min="5119" max="5119" width="9.13333333333333" style="9" customWidth="1"/>
    <col min="5120" max="5120" width="10.8833333333333" style="9" customWidth="1"/>
    <col min="5121" max="5121" width="8.25" style="9" customWidth="1"/>
    <col min="5122" max="5122" width="4.88333333333333" style="9" customWidth="1"/>
    <col min="5123" max="5123" width="12.8833333333333" style="9" customWidth="1"/>
    <col min="5124" max="5124" width="6.63333333333333" style="9" customWidth="1"/>
    <col min="5125" max="5125" width="4.75" style="9" customWidth="1"/>
    <col min="5126" max="5126" width="5.13333333333333" style="9" customWidth="1"/>
    <col min="5127" max="5127" width="5.75" style="9" customWidth="1"/>
    <col min="5128" max="5129" width="8.75" style="9" customWidth="1"/>
    <col min="5130" max="5130" width="6.75" style="9" customWidth="1"/>
    <col min="5131" max="5371" width="9" style="9"/>
    <col min="5372" max="5372" width="1.38333333333333" style="9" customWidth="1"/>
    <col min="5373" max="5373" width="3.75" style="9" customWidth="1"/>
    <col min="5374" max="5374" width="21.5" style="9" customWidth="1"/>
    <col min="5375" max="5375" width="9.13333333333333" style="9" customWidth="1"/>
    <col min="5376" max="5376" width="10.8833333333333" style="9" customWidth="1"/>
    <col min="5377" max="5377" width="8.25" style="9" customWidth="1"/>
    <col min="5378" max="5378" width="4.88333333333333" style="9" customWidth="1"/>
    <col min="5379" max="5379" width="12.8833333333333" style="9" customWidth="1"/>
    <col min="5380" max="5380" width="6.63333333333333" style="9" customWidth="1"/>
    <col min="5381" max="5381" width="4.75" style="9" customWidth="1"/>
    <col min="5382" max="5382" width="5.13333333333333" style="9" customWidth="1"/>
    <col min="5383" max="5383" width="5.75" style="9" customWidth="1"/>
    <col min="5384" max="5385" width="8.75" style="9" customWidth="1"/>
    <col min="5386" max="5386" width="6.75" style="9" customWidth="1"/>
    <col min="5387" max="5627" width="9" style="9"/>
    <col min="5628" max="5628" width="1.38333333333333" style="9" customWidth="1"/>
    <col min="5629" max="5629" width="3.75" style="9" customWidth="1"/>
    <col min="5630" max="5630" width="21.5" style="9" customWidth="1"/>
    <col min="5631" max="5631" width="9.13333333333333" style="9" customWidth="1"/>
    <col min="5632" max="5632" width="10.8833333333333" style="9" customWidth="1"/>
    <col min="5633" max="5633" width="8.25" style="9" customWidth="1"/>
    <col min="5634" max="5634" width="4.88333333333333" style="9" customWidth="1"/>
    <col min="5635" max="5635" width="12.8833333333333" style="9" customWidth="1"/>
    <col min="5636" max="5636" width="6.63333333333333" style="9" customWidth="1"/>
    <col min="5637" max="5637" width="4.75" style="9" customWidth="1"/>
    <col min="5638" max="5638" width="5.13333333333333" style="9" customWidth="1"/>
    <col min="5639" max="5639" width="5.75" style="9" customWidth="1"/>
    <col min="5640" max="5641" width="8.75" style="9" customWidth="1"/>
    <col min="5642" max="5642" width="6.75" style="9" customWidth="1"/>
    <col min="5643" max="5883" width="9" style="9"/>
    <col min="5884" max="5884" width="1.38333333333333" style="9" customWidth="1"/>
    <col min="5885" max="5885" width="3.75" style="9" customWidth="1"/>
    <col min="5886" max="5886" width="21.5" style="9" customWidth="1"/>
    <col min="5887" max="5887" width="9.13333333333333" style="9" customWidth="1"/>
    <col min="5888" max="5888" width="10.8833333333333" style="9" customWidth="1"/>
    <col min="5889" max="5889" width="8.25" style="9" customWidth="1"/>
    <col min="5890" max="5890" width="4.88333333333333" style="9" customWidth="1"/>
    <col min="5891" max="5891" width="12.8833333333333" style="9" customWidth="1"/>
    <col min="5892" max="5892" width="6.63333333333333" style="9" customWidth="1"/>
    <col min="5893" max="5893" width="4.75" style="9" customWidth="1"/>
    <col min="5894" max="5894" width="5.13333333333333" style="9" customWidth="1"/>
    <col min="5895" max="5895" width="5.75" style="9" customWidth="1"/>
    <col min="5896" max="5897" width="8.75" style="9" customWidth="1"/>
    <col min="5898" max="5898" width="6.75" style="9" customWidth="1"/>
    <col min="5899" max="6139" width="9" style="9"/>
    <col min="6140" max="6140" width="1.38333333333333" style="9" customWidth="1"/>
    <col min="6141" max="6141" width="3.75" style="9" customWidth="1"/>
    <col min="6142" max="6142" width="21.5" style="9" customWidth="1"/>
    <col min="6143" max="6143" width="9.13333333333333" style="9" customWidth="1"/>
    <col min="6144" max="6144" width="10.8833333333333" style="9" customWidth="1"/>
    <col min="6145" max="6145" width="8.25" style="9" customWidth="1"/>
    <col min="6146" max="6146" width="4.88333333333333" style="9" customWidth="1"/>
    <col min="6147" max="6147" width="12.8833333333333" style="9" customWidth="1"/>
    <col min="6148" max="6148" width="6.63333333333333" style="9" customWidth="1"/>
    <col min="6149" max="6149" width="4.75" style="9" customWidth="1"/>
    <col min="6150" max="6150" width="5.13333333333333" style="9" customWidth="1"/>
    <col min="6151" max="6151" width="5.75" style="9" customWidth="1"/>
    <col min="6152" max="6153" width="8.75" style="9" customWidth="1"/>
    <col min="6154" max="6154" width="6.75" style="9" customWidth="1"/>
    <col min="6155" max="6395" width="9" style="9"/>
    <col min="6396" max="6396" width="1.38333333333333" style="9" customWidth="1"/>
    <col min="6397" max="6397" width="3.75" style="9" customWidth="1"/>
    <col min="6398" max="6398" width="21.5" style="9" customWidth="1"/>
    <col min="6399" max="6399" width="9.13333333333333" style="9" customWidth="1"/>
    <col min="6400" max="6400" width="10.8833333333333" style="9" customWidth="1"/>
    <col min="6401" max="6401" width="8.25" style="9" customWidth="1"/>
    <col min="6402" max="6402" width="4.88333333333333" style="9" customWidth="1"/>
    <col min="6403" max="6403" width="12.8833333333333" style="9" customWidth="1"/>
    <col min="6404" max="6404" width="6.63333333333333" style="9" customWidth="1"/>
    <col min="6405" max="6405" width="4.75" style="9" customWidth="1"/>
    <col min="6406" max="6406" width="5.13333333333333" style="9" customWidth="1"/>
    <col min="6407" max="6407" width="5.75" style="9" customWidth="1"/>
    <col min="6408" max="6409" width="8.75" style="9" customWidth="1"/>
    <col min="6410" max="6410" width="6.75" style="9" customWidth="1"/>
    <col min="6411" max="6651" width="9" style="9"/>
    <col min="6652" max="6652" width="1.38333333333333" style="9" customWidth="1"/>
    <col min="6653" max="6653" width="3.75" style="9" customWidth="1"/>
    <col min="6654" max="6654" width="21.5" style="9" customWidth="1"/>
    <col min="6655" max="6655" width="9.13333333333333" style="9" customWidth="1"/>
    <col min="6656" max="6656" width="10.8833333333333" style="9" customWidth="1"/>
    <col min="6657" max="6657" width="8.25" style="9" customWidth="1"/>
    <col min="6658" max="6658" width="4.88333333333333" style="9" customWidth="1"/>
    <col min="6659" max="6659" width="12.8833333333333" style="9" customWidth="1"/>
    <col min="6660" max="6660" width="6.63333333333333" style="9" customWidth="1"/>
    <col min="6661" max="6661" width="4.75" style="9" customWidth="1"/>
    <col min="6662" max="6662" width="5.13333333333333" style="9" customWidth="1"/>
    <col min="6663" max="6663" width="5.75" style="9" customWidth="1"/>
    <col min="6664" max="6665" width="8.75" style="9" customWidth="1"/>
    <col min="6666" max="6666" width="6.75" style="9" customWidth="1"/>
    <col min="6667" max="6907" width="9" style="9"/>
    <col min="6908" max="6908" width="1.38333333333333" style="9" customWidth="1"/>
    <col min="6909" max="6909" width="3.75" style="9" customWidth="1"/>
    <col min="6910" max="6910" width="21.5" style="9" customWidth="1"/>
    <col min="6911" max="6911" width="9.13333333333333" style="9" customWidth="1"/>
    <col min="6912" max="6912" width="10.8833333333333" style="9" customWidth="1"/>
    <col min="6913" max="6913" width="8.25" style="9" customWidth="1"/>
    <col min="6914" max="6914" width="4.88333333333333" style="9" customWidth="1"/>
    <col min="6915" max="6915" width="12.8833333333333" style="9" customWidth="1"/>
    <col min="6916" max="6916" width="6.63333333333333" style="9" customWidth="1"/>
    <col min="6917" max="6917" width="4.75" style="9" customWidth="1"/>
    <col min="6918" max="6918" width="5.13333333333333" style="9" customWidth="1"/>
    <col min="6919" max="6919" width="5.75" style="9" customWidth="1"/>
    <col min="6920" max="6921" width="8.75" style="9" customWidth="1"/>
    <col min="6922" max="6922" width="6.75" style="9" customWidth="1"/>
    <col min="6923" max="7163" width="9" style="9"/>
    <col min="7164" max="7164" width="1.38333333333333" style="9" customWidth="1"/>
    <col min="7165" max="7165" width="3.75" style="9" customWidth="1"/>
    <col min="7166" max="7166" width="21.5" style="9" customWidth="1"/>
    <col min="7167" max="7167" width="9.13333333333333" style="9" customWidth="1"/>
    <col min="7168" max="7168" width="10.8833333333333" style="9" customWidth="1"/>
    <col min="7169" max="7169" width="8.25" style="9" customWidth="1"/>
    <col min="7170" max="7170" width="4.88333333333333" style="9" customWidth="1"/>
    <col min="7171" max="7171" width="12.8833333333333" style="9" customWidth="1"/>
    <col min="7172" max="7172" width="6.63333333333333" style="9" customWidth="1"/>
    <col min="7173" max="7173" width="4.75" style="9" customWidth="1"/>
    <col min="7174" max="7174" width="5.13333333333333" style="9" customWidth="1"/>
    <col min="7175" max="7175" width="5.75" style="9" customWidth="1"/>
    <col min="7176" max="7177" width="8.75" style="9" customWidth="1"/>
    <col min="7178" max="7178" width="6.75" style="9" customWidth="1"/>
    <col min="7179" max="7419" width="9" style="9"/>
    <col min="7420" max="7420" width="1.38333333333333" style="9" customWidth="1"/>
    <col min="7421" max="7421" width="3.75" style="9" customWidth="1"/>
    <col min="7422" max="7422" width="21.5" style="9" customWidth="1"/>
    <col min="7423" max="7423" width="9.13333333333333" style="9" customWidth="1"/>
    <col min="7424" max="7424" width="10.8833333333333" style="9" customWidth="1"/>
    <col min="7425" max="7425" width="8.25" style="9" customWidth="1"/>
    <col min="7426" max="7426" width="4.88333333333333" style="9" customWidth="1"/>
    <col min="7427" max="7427" width="12.8833333333333" style="9" customWidth="1"/>
    <col min="7428" max="7428" width="6.63333333333333" style="9" customWidth="1"/>
    <col min="7429" max="7429" width="4.75" style="9" customWidth="1"/>
    <col min="7430" max="7430" width="5.13333333333333" style="9" customWidth="1"/>
    <col min="7431" max="7431" width="5.75" style="9" customWidth="1"/>
    <col min="7432" max="7433" width="8.75" style="9" customWidth="1"/>
    <col min="7434" max="7434" width="6.75" style="9" customWidth="1"/>
    <col min="7435" max="7675" width="9" style="9"/>
    <col min="7676" max="7676" width="1.38333333333333" style="9" customWidth="1"/>
    <col min="7677" max="7677" width="3.75" style="9" customWidth="1"/>
    <col min="7678" max="7678" width="21.5" style="9" customWidth="1"/>
    <col min="7679" max="7679" width="9.13333333333333" style="9" customWidth="1"/>
    <col min="7680" max="7680" width="10.8833333333333" style="9" customWidth="1"/>
    <col min="7681" max="7681" width="8.25" style="9" customWidth="1"/>
    <col min="7682" max="7682" width="4.88333333333333" style="9" customWidth="1"/>
    <col min="7683" max="7683" width="12.8833333333333" style="9" customWidth="1"/>
    <col min="7684" max="7684" width="6.63333333333333" style="9" customWidth="1"/>
    <col min="7685" max="7685" width="4.75" style="9" customWidth="1"/>
    <col min="7686" max="7686" width="5.13333333333333" style="9" customWidth="1"/>
    <col min="7687" max="7687" width="5.75" style="9" customWidth="1"/>
    <col min="7688" max="7689" width="8.75" style="9" customWidth="1"/>
    <col min="7690" max="7690" width="6.75" style="9" customWidth="1"/>
    <col min="7691" max="7931" width="9" style="9"/>
    <col min="7932" max="7932" width="1.38333333333333" style="9" customWidth="1"/>
    <col min="7933" max="7933" width="3.75" style="9" customWidth="1"/>
    <col min="7934" max="7934" width="21.5" style="9" customWidth="1"/>
    <col min="7935" max="7935" width="9.13333333333333" style="9" customWidth="1"/>
    <col min="7936" max="7936" width="10.8833333333333" style="9" customWidth="1"/>
    <col min="7937" max="7937" width="8.25" style="9" customWidth="1"/>
    <col min="7938" max="7938" width="4.88333333333333" style="9" customWidth="1"/>
    <col min="7939" max="7939" width="12.8833333333333" style="9" customWidth="1"/>
    <col min="7940" max="7940" width="6.63333333333333" style="9" customWidth="1"/>
    <col min="7941" max="7941" width="4.75" style="9" customWidth="1"/>
    <col min="7942" max="7942" width="5.13333333333333" style="9" customWidth="1"/>
    <col min="7943" max="7943" width="5.75" style="9" customWidth="1"/>
    <col min="7944" max="7945" width="8.75" style="9" customWidth="1"/>
    <col min="7946" max="7946" width="6.75" style="9" customWidth="1"/>
    <col min="7947" max="8187" width="9" style="9"/>
    <col min="8188" max="8188" width="1.38333333333333" style="9" customWidth="1"/>
    <col min="8189" max="8189" width="3.75" style="9" customWidth="1"/>
    <col min="8190" max="8190" width="21.5" style="9" customWidth="1"/>
    <col min="8191" max="8191" width="9.13333333333333" style="9" customWidth="1"/>
    <col min="8192" max="8192" width="10.8833333333333" style="9" customWidth="1"/>
    <col min="8193" max="8193" width="8.25" style="9" customWidth="1"/>
    <col min="8194" max="8194" width="4.88333333333333" style="9" customWidth="1"/>
    <col min="8195" max="8195" width="12.8833333333333" style="9" customWidth="1"/>
    <col min="8196" max="8196" width="6.63333333333333" style="9" customWidth="1"/>
    <col min="8197" max="8197" width="4.75" style="9" customWidth="1"/>
    <col min="8198" max="8198" width="5.13333333333333" style="9" customWidth="1"/>
    <col min="8199" max="8199" width="5.75" style="9" customWidth="1"/>
    <col min="8200" max="8201" width="8.75" style="9" customWidth="1"/>
    <col min="8202" max="8202" width="6.75" style="9" customWidth="1"/>
    <col min="8203" max="8443" width="9" style="9"/>
    <col min="8444" max="8444" width="1.38333333333333" style="9" customWidth="1"/>
    <col min="8445" max="8445" width="3.75" style="9" customWidth="1"/>
    <col min="8446" max="8446" width="21.5" style="9" customWidth="1"/>
    <col min="8447" max="8447" width="9.13333333333333" style="9" customWidth="1"/>
    <col min="8448" max="8448" width="10.8833333333333" style="9" customWidth="1"/>
    <col min="8449" max="8449" width="8.25" style="9" customWidth="1"/>
    <col min="8450" max="8450" width="4.88333333333333" style="9" customWidth="1"/>
    <col min="8451" max="8451" width="12.8833333333333" style="9" customWidth="1"/>
    <col min="8452" max="8452" width="6.63333333333333" style="9" customWidth="1"/>
    <col min="8453" max="8453" width="4.75" style="9" customWidth="1"/>
    <col min="8454" max="8454" width="5.13333333333333" style="9" customWidth="1"/>
    <col min="8455" max="8455" width="5.75" style="9" customWidth="1"/>
    <col min="8456" max="8457" width="8.75" style="9" customWidth="1"/>
    <col min="8458" max="8458" width="6.75" style="9" customWidth="1"/>
    <col min="8459" max="8699" width="9" style="9"/>
    <col min="8700" max="8700" width="1.38333333333333" style="9" customWidth="1"/>
    <col min="8701" max="8701" width="3.75" style="9" customWidth="1"/>
    <col min="8702" max="8702" width="21.5" style="9" customWidth="1"/>
    <col min="8703" max="8703" width="9.13333333333333" style="9" customWidth="1"/>
    <col min="8704" max="8704" width="10.8833333333333" style="9" customWidth="1"/>
    <col min="8705" max="8705" width="8.25" style="9" customWidth="1"/>
    <col min="8706" max="8706" width="4.88333333333333" style="9" customWidth="1"/>
    <col min="8707" max="8707" width="12.8833333333333" style="9" customWidth="1"/>
    <col min="8708" max="8708" width="6.63333333333333" style="9" customWidth="1"/>
    <col min="8709" max="8709" width="4.75" style="9" customWidth="1"/>
    <col min="8710" max="8710" width="5.13333333333333" style="9" customWidth="1"/>
    <col min="8711" max="8711" width="5.75" style="9" customWidth="1"/>
    <col min="8712" max="8713" width="8.75" style="9" customWidth="1"/>
    <col min="8714" max="8714" width="6.75" style="9" customWidth="1"/>
    <col min="8715" max="8955" width="9" style="9"/>
    <col min="8956" max="8956" width="1.38333333333333" style="9" customWidth="1"/>
    <col min="8957" max="8957" width="3.75" style="9" customWidth="1"/>
    <col min="8958" max="8958" width="21.5" style="9" customWidth="1"/>
    <col min="8959" max="8959" width="9.13333333333333" style="9" customWidth="1"/>
    <col min="8960" max="8960" width="10.8833333333333" style="9" customWidth="1"/>
    <col min="8961" max="8961" width="8.25" style="9" customWidth="1"/>
    <col min="8962" max="8962" width="4.88333333333333" style="9" customWidth="1"/>
    <col min="8963" max="8963" width="12.8833333333333" style="9" customWidth="1"/>
    <col min="8964" max="8964" width="6.63333333333333" style="9" customWidth="1"/>
    <col min="8965" max="8965" width="4.75" style="9" customWidth="1"/>
    <col min="8966" max="8966" width="5.13333333333333" style="9" customWidth="1"/>
    <col min="8967" max="8967" width="5.75" style="9" customWidth="1"/>
    <col min="8968" max="8969" width="8.75" style="9" customWidth="1"/>
    <col min="8970" max="8970" width="6.75" style="9" customWidth="1"/>
    <col min="8971" max="9211" width="9" style="9"/>
    <col min="9212" max="9212" width="1.38333333333333" style="9" customWidth="1"/>
    <col min="9213" max="9213" width="3.75" style="9" customWidth="1"/>
    <col min="9214" max="9214" width="21.5" style="9" customWidth="1"/>
    <col min="9215" max="9215" width="9.13333333333333" style="9" customWidth="1"/>
    <col min="9216" max="9216" width="10.8833333333333" style="9" customWidth="1"/>
    <col min="9217" max="9217" width="8.25" style="9" customWidth="1"/>
    <col min="9218" max="9218" width="4.88333333333333" style="9" customWidth="1"/>
    <col min="9219" max="9219" width="12.8833333333333" style="9" customWidth="1"/>
    <col min="9220" max="9220" width="6.63333333333333" style="9" customWidth="1"/>
    <col min="9221" max="9221" width="4.75" style="9" customWidth="1"/>
    <col min="9222" max="9222" width="5.13333333333333" style="9" customWidth="1"/>
    <col min="9223" max="9223" width="5.75" style="9" customWidth="1"/>
    <col min="9224" max="9225" width="8.75" style="9" customWidth="1"/>
    <col min="9226" max="9226" width="6.75" style="9" customWidth="1"/>
    <col min="9227" max="9467" width="9" style="9"/>
    <col min="9468" max="9468" width="1.38333333333333" style="9" customWidth="1"/>
    <col min="9469" max="9469" width="3.75" style="9" customWidth="1"/>
    <col min="9470" max="9470" width="21.5" style="9" customWidth="1"/>
    <col min="9471" max="9471" width="9.13333333333333" style="9" customWidth="1"/>
    <col min="9472" max="9472" width="10.8833333333333" style="9" customWidth="1"/>
    <col min="9473" max="9473" width="8.25" style="9" customWidth="1"/>
    <col min="9474" max="9474" width="4.88333333333333" style="9" customWidth="1"/>
    <col min="9475" max="9475" width="12.8833333333333" style="9" customWidth="1"/>
    <col min="9476" max="9476" width="6.63333333333333" style="9" customWidth="1"/>
    <col min="9477" max="9477" width="4.75" style="9" customWidth="1"/>
    <col min="9478" max="9478" width="5.13333333333333" style="9" customWidth="1"/>
    <col min="9479" max="9479" width="5.75" style="9" customWidth="1"/>
    <col min="9480" max="9481" width="8.75" style="9" customWidth="1"/>
    <col min="9482" max="9482" width="6.75" style="9" customWidth="1"/>
    <col min="9483" max="9723" width="9" style="9"/>
    <col min="9724" max="9724" width="1.38333333333333" style="9" customWidth="1"/>
    <col min="9725" max="9725" width="3.75" style="9" customWidth="1"/>
    <col min="9726" max="9726" width="21.5" style="9" customWidth="1"/>
    <col min="9727" max="9727" width="9.13333333333333" style="9" customWidth="1"/>
    <col min="9728" max="9728" width="10.8833333333333" style="9" customWidth="1"/>
    <col min="9729" max="9729" width="8.25" style="9" customWidth="1"/>
    <col min="9730" max="9730" width="4.88333333333333" style="9" customWidth="1"/>
    <col min="9731" max="9731" width="12.8833333333333" style="9" customWidth="1"/>
    <col min="9732" max="9732" width="6.63333333333333" style="9" customWidth="1"/>
    <col min="9733" max="9733" width="4.75" style="9" customWidth="1"/>
    <col min="9734" max="9734" width="5.13333333333333" style="9" customWidth="1"/>
    <col min="9735" max="9735" width="5.75" style="9" customWidth="1"/>
    <col min="9736" max="9737" width="8.75" style="9" customWidth="1"/>
    <col min="9738" max="9738" width="6.75" style="9" customWidth="1"/>
    <col min="9739" max="9979" width="9" style="9"/>
    <col min="9980" max="9980" width="1.38333333333333" style="9" customWidth="1"/>
    <col min="9981" max="9981" width="3.75" style="9" customWidth="1"/>
    <col min="9982" max="9982" width="21.5" style="9" customWidth="1"/>
    <col min="9983" max="9983" width="9.13333333333333" style="9" customWidth="1"/>
    <col min="9984" max="9984" width="10.8833333333333" style="9" customWidth="1"/>
    <col min="9985" max="9985" width="8.25" style="9" customWidth="1"/>
    <col min="9986" max="9986" width="4.88333333333333" style="9" customWidth="1"/>
    <col min="9987" max="9987" width="12.8833333333333" style="9" customWidth="1"/>
    <col min="9988" max="9988" width="6.63333333333333" style="9" customWidth="1"/>
    <col min="9989" max="9989" width="4.75" style="9" customWidth="1"/>
    <col min="9990" max="9990" width="5.13333333333333" style="9" customWidth="1"/>
    <col min="9991" max="9991" width="5.75" style="9" customWidth="1"/>
    <col min="9992" max="9993" width="8.75" style="9" customWidth="1"/>
    <col min="9994" max="9994" width="6.75" style="9" customWidth="1"/>
    <col min="9995" max="10235" width="9" style="9"/>
    <col min="10236" max="10236" width="1.38333333333333" style="9" customWidth="1"/>
    <col min="10237" max="10237" width="3.75" style="9" customWidth="1"/>
    <col min="10238" max="10238" width="21.5" style="9" customWidth="1"/>
    <col min="10239" max="10239" width="9.13333333333333" style="9" customWidth="1"/>
    <col min="10240" max="10240" width="10.8833333333333" style="9" customWidth="1"/>
    <col min="10241" max="10241" width="8.25" style="9" customWidth="1"/>
    <col min="10242" max="10242" width="4.88333333333333" style="9" customWidth="1"/>
    <col min="10243" max="10243" width="12.8833333333333" style="9" customWidth="1"/>
    <col min="10244" max="10244" width="6.63333333333333" style="9" customWidth="1"/>
    <col min="10245" max="10245" width="4.75" style="9" customWidth="1"/>
    <col min="10246" max="10246" width="5.13333333333333" style="9" customWidth="1"/>
    <col min="10247" max="10247" width="5.75" style="9" customWidth="1"/>
    <col min="10248" max="10249" width="8.75" style="9" customWidth="1"/>
    <col min="10250" max="10250" width="6.75" style="9" customWidth="1"/>
    <col min="10251" max="10491" width="9" style="9"/>
    <col min="10492" max="10492" width="1.38333333333333" style="9" customWidth="1"/>
    <col min="10493" max="10493" width="3.75" style="9" customWidth="1"/>
    <col min="10494" max="10494" width="21.5" style="9" customWidth="1"/>
    <col min="10495" max="10495" width="9.13333333333333" style="9" customWidth="1"/>
    <col min="10496" max="10496" width="10.8833333333333" style="9" customWidth="1"/>
    <col min="10497" max="10497" width="8.25" style="9" customWidth="1"/>
    <col min="10498" max="10498" width="4.88333333333333" style="9" customWidth="1"/>
    <col min="10499" max="10499" width="12.8833333333333" style="9" customWidth="1"/>
    <col min="10500" max="10500" width="6.63333333333333" style="9" customWidth="1"/>
    <col min="10501" max="10501" width="4.75" style="9" customWidth="1"/>
    <col min="10502" max="10502" width="5.13333333333333" style="9" customWidth="1"/>
    <col min="10503" max="10503" width="5.75" style="9" customWidth="1"/>
    <col min="10504" max="10505" width="8.75" style="9" customWidth="1"/>
    <col min="10506" max="10506" width="6.75" style="9" customWidth="1"/>
    <col min="10507" max="10747" width="9" style="9"/>
    <col min="10748" max="10748" width="1.38333333333333" style="9" customWidth="1"/>
    <col min="10749" max="10749" width="3.75" style="9" customWidth="1"/>
    <col min="10750" max="10750" width="21.5" style="9" customWidth="1"/>
    <col min="10751" max="10751" width="9.13333333333333" style="9" customWidth="1"/>
    <col min="10752" max="10752" width="10.8833333333333" style="9" customWidth="1"/>
    <col min="10753" max="10753" width="8.25" style="9" customWidth="1"/>
    <col min="10754" max="10754" width="4.88333333333333" style="9" customWidth="1"/>
    <col min="10755" max="10755" width="12.8833333333333" style="9" customWidth="1"/>
    <col min="10756" max="10756" width="6.63333333333333" style="9" customWidth="1"/>
    <col min="10757" max="10757" width="4.75" style="9" customWidth="1"/>
    <col min="10758" max="10758" width="5.13333333333333" style="9" customWidth="1"/>
    <col min="10759" max="10759" width="5.75" style="9" customWidth="1"/>
    <col min="10760" max="10761" width="8.75" style="9" customWidth="1"/>
    <col min="10762" max="10762" width="6.75" style="9" customWidth="1"/>
    <col min="10763" max="11003" width="9" style="9"/>
    <col min="11004" max="11004" width="1.38333333333333" style="9" customWidth="1"/>
    <col min="11005" max="11005" width="3.75" style="9" customWidth="1"/>
    <col min="11006" max="11006" width="21.5" style="9" customWidth="1"/>
    <col min="11007" max="11007" width="9.13333333333333" style="9" customWidth="1"/>
    <col min="11008" max="11008" width="10.8833333333333" style="9" customWidth="1"/>
    <col min="11009" max="11009" width="8.25" style="9" customWidth="1"/>
    <col min="11010" max="11010" width="4.88333333333333" style="9" customWidth="1"/>
    <col min="11011" max="11011" width="12.8833333333333" style="9" customWidth="1"/>
    <col min="11012" max="11012" width="6.63333333333333" style="9" customWidth="1"/>
    <col min="11013" max="11013" width="4.75" style="9" customWidth="1"/>
    <col min="11014" max="11014" width="5.13333333333333" style="9" customWidth="1"/>
    <col min="11015" max="11015" width="5.75" style="9" customWidth="1"/>
    <col min="11016" max="11017" width="8.75" style="9" customWidth="1"/>
    <col min="11018" max="11018" width="6.75" style="9" customWidth="1"/>
    <col min="11019" max="11259" width="9" style="9"/>
    <col min="11260" max="11260" width="1.38333333333333" style="9" customWidth="1"/>
    <col min="11261" max="11261" width="3.75" style="9" customWidth="1"/>
    <col min="11262" max="11262" width="21.5" style="9" customWidth="1"/>
    <col min="11263" max="11263" width="9.13333333333333" style="9" customWidth="1"/>
    <col min="11264" max="11264" width="10.8833333333333" style="9" customWidth="1"/>
    <col min="11265" max="11265" width="8.25" style="9" customWidth="1"/>
    <col min="11266" max="11266" width="4.88333333333333" style="9" customWidth="1"/>
    <col min="11267" max="11267" width="12.8833333333333" style="9" customWidth="1"/>
    <col min="11268" max="11268" width="6.63333333333333" style="9" customWidth="1"/>
    <col min="11269" max="11269" width="4.75" style="9" customWidth="1"/>
    <col min="11270" max="11270" width="5.13333333333333" style="9" customWidth="1"/>
    <col min="11271" max="11271" width="5.75" style="9" customWidth="1"/>
    <col min="11272" max="11273" width="8.75" style="9" customWidth="1"/>
    <col min="11274" max="11274" width="6.75" style="9" customWidth="1"/>
    <col min="11275" max="11515" width="9" style="9"/>
    <col min="11516" max="11516" width="1.38333333333333" style="9" customWidth="1"/>
    <col min="11517" max="11517" width="3.75" style="9" customWidth="1"/>
    <col min="11518" max="11518" width="21.5" style="9" customWidth="1"/>
    <col min="11519" max="11519" width="9.13333333333333" style="9" customWidth="1"/>
    <col min="11520" max="11520" width="10.8833333333333" style="9" customWidth="1"/>
    <col min="11521" max="11521" width="8.25" style="9" customWidth="1"/>
    <col min="11522" max="11522" width="4.88333333333333" style="9" customWidth="1"/>
    <col min="11523" max="11523" width="12.8833333333333" style="9" customWidth="1"/>
    <col min="11524" max="11524" width="6.63333333333333" style="9" customWidth="1"/>
    <col min="11525" max="11525" width="4.75" style="9" customWidth="1"/>
    <col min="11526" max="11526" width="5.13333333333333" style="9" customWidth="1"/>
    <col min="11527" max="11527" width="5.75" style="9" customWidth="1"/>
    <col min="11528" max="11529" width="8.75" style="9" customWidth="1"/>
    <col min="11530" max="11530" width="6.75" style="9" customWidth="1"/>
    <col min="11531" max="11771" width="9" style="9"/>
    <col min="11772" max="11772" width="1.38333333333333" style="9" customWidth="1"/>
    <col min="11773" max="11773" width="3.75" style="9" customWidth="1"/>
    <col min="11774" max="11774" width="21.5" style="9" customWidth="1"/>
    <col min="11775" max="11775" width="9.13333333333333" style="9" customWidth="1"/>
    <col min="11776" max="11776" width="10.8833333333333" style="9" customWidth="1"/>
    <col min="11777" max="11777" width="8.25" style="9" customWidth="1"/>
    <col min="11778" max="11778" width="4.88333333333333" style="9" customWidth="1"/>
    <col min="11779" max="11779" width="12.8833333333333" style="9" customWidth="1"/>
    <col min="11780" max="11780" width="6.63333333333333" style="9" customWidth="1"/>
    <col min="11781" max="11781" width="4.75" style="9" customWidth="1"/>
    <col min="11782" max="11782" width="5.13333333333333" style="9" customWidth="1"/>
    <col min="11783" max="11783" width="5.75" style="9" customWidth="1"/>
    <col min="11784" max="11785" width="8.75" style="9" customWidth="1"/>
    <col min="11786" max="11786" width="6.75" style="9" customWidth="1"/>
    <col min="11787" max="12027" width="9" style="9"/>
    <col min="12028" max="12028" width="1.38333333333333" style="9" customWidth="1"/>
    <col min="12029" max="12029" width="3.75" style="9" customWidth="1"/>
    <col min="12030" max="12030" width="21.5" style="9" customWidth="1"/>
    <col min="12031" max="12031" width="9.13333333333333" style="9" customWidth="1"/>
    <col min="12032" max="12032" width="10.8833333333333" style="9" customWidth="1"/>
    <col min="12033" max="12033" width="8.25" style="9" customWidth="1"/>
    <col min="12034" max="12034" width="4.88333333333333" style="9" customWidth="1"/>
    <col min="12035" max="12035" width="12.8833333333333" style="9" customWidth="1"/>
    <col min="12036" max="12036" width="6.63333333333333" style="9" customWidth="1"/>
    <col min="12037" max="12037" width="4.75" style="9" customWidth="1"/>
    <col min="12038" max="12038" width="5.13333333333333" style="9" customWidth="1"/>
    <col min="12039" max="12039" width="5.75" style="9" customWidth="1"/>
    <col min="12040" max="12041" width="8.75" style="9" customWidth="1"/>
    <col min="12042" max="12042" width="6.75" style="9" customWidth="1"/>
    <col min="12043" max="12283" width="9" style="9"/>
    <col min="12284" max="12284" width="1.38333333333333" style="9" customWidth="1"/>
    <col min="12285" max="12285" width="3.75" style="9" customWidth="1"/>
    <col min="12286" max="12286" width="21.5" style="9" customWidth="1"/>
    <col min="12287" max="12287" width="9.13333333333333" style="9" customWidth="1"/>
    <col min="12288" max="12288" width="10.8833333333333" style="9" customWidth="1"/>
    <col min="12289" max="12289" width="8.25" style="9" customWidth="1"/>
    <col min="12290" max="12290" width="4.88333333333333" style="9" customWidth="1"/>
    <col min="12291" max="12291" width="12.8833333333333" style="9" customWidth="1"/>
    <col min="12292" max="12292" width="6.63333333333333" style="9" customWidth="1"/>
    <col min="12293" max="12293" width="4.75" style="9" customWidth="1"/>
    <col min="12294" max="12294" width="5.13333333333333" style="9" customWidth="1"/>
    <col min="12295" max="12295" width="5.75" style="9" customWidth="1"/>
    <col min="12296" max="12297" width="8.75" style="9" customWidth="1"/>
    <col min="12298" max="12298" width="6.75" style="9" customWidth="1"/>
    <col min="12299" max="12539" width="9" style="9"/>
    <col min="12540" max="12540" width="1.38333333333333" style="9" customWidth="1"/>
    <col min="12541" max="12541" width="3.75" style="9" customWidth="1"/>
    <col min="12542" max="12542" width="21.5" style="9" customWidth="1"/>
    <col min="12543" max="12543" width="9.13333333333333" style="9" customWidth="1"/>
    <col min="12544" max="12544" width="10.8833333333333" style="9" customWidth="1"/>
    <col min="12545" max="12545" width="8.25" style="9" customWidth="1"/>
    <col min="12546" max="12546" width="4.88333333333333" style="9" customWidth="1"/>
    <col min="12547" max="12547" width="12.8833333333333" style="9" customWidth="1"/>
    <col min="12548" max="12548" width="6.63333333333333" style="9" customWidth="1"/>
    <col min="12549" max="12549" width="4.75" style="9" customWidth="1"/>
    <col min="12550" max="12550" width="5.13333333333333" style="9" customWidth="1"/>
    <col min="12551" max="12551" width="5.75" style="9" customWidth="1"/>
    <col min="12552" max="12553" width="8.75" style="9" customWidth="1"/>
    <col min="12554" max="12554" width="6.75" style="9" customWidth="1"/>
    <col min="12555" max="12795" width="9" style="9"/>
    <col min="12796" max="12796" width="1.38333333333333" style="9" customWidth="1"/>
    <col min="12797" max="12797" width="3.75" style="9" customWidth="1"/>
    <col min="12798" max="12798" width="21.5" style="9" customWidth="1"/>
    <col min="12799" max="12799" width="9.13333333333333" style="9" customWidth="1"/>
    <col min="12800" max="12800" width="10.8833333333333" style="9" customWidth="1"/>
    <col min="12801" max="12801" width="8.25" style="9" customWidth="1"/>
    <col min="12802" max="12802" width="4.88333333333333" style="9" customWidth="1"/>
    <col min="12803" max="12803" width="12.8833333333333" style="9" customWidth="1"/>
    <col min="12804" max="12804" width="6.63333333333333" style="9" customWidth="1"/>
    <col min="12805" max="12805" width="4.75" style="9" customWidth="1"/>
    <col min="12806" max="12806" width="5.13333333333333" style="9" customWidth="1"/>
    <col min="12807" max="12807" width="5.75" style="9" customWidth="1"/>
    <col min="12808" max="12809" width="8.75" style="9" customWidth="1"/>
    <col min="12810" max="12810" width="6.75" style="9" customWidth="1"/>
    <col min="12811" max="13051" width="9" style="9"/>
    <col min="13052" max="13052" width="1.38333333333333" style="9" customWidth="1"/>
    <col min="13053" max="13053" width="3.75" style="9" customWidth="1"/>
    <col min="13054" max="13054" width="21.5" style="9" customWidth="1"/>
    <col min="13055" max="13055" width="9.13333333333333" style="9" customWidth="1"/>
    <col min="13056" max="13056" width="10.8833333333333" style="9" customWidth="1"/>
    <col min="13057" max="13057" width="8.25" style="9" customWidth="1"/>
    <col min="13058" max="13058" width="4.88333333333333" style="9" customWidth="1"/>
    <col min="13059" max="13059" width="12.8833333333333" style="9" customWidth="1"/>
    <col min="13060" max="13060" width="6.63333333333333" style="9" customWidth="1"/>
    <col min="13061" max="13061" width="4.75" style="9" customWidth="1"/>
    <col min="13062" max="13062" width="5.13333333333333" style="9" customWidth="1"/>
    <col min="13063" max="13063" width="5.75" style="9" customWidth="1"/>
    <col min="13064" max="13065" width="8.75" style="9" customWidth="1"/>
    <col min="13066" max="13066" width="6.75" style="9" customWidth="1"/>
    <col min="13067" max="13307" width="9" style="9"/>
    <col min="13308" max="13308" width="1.38333333333333" style="9" customWidth="1"/>
    <col min="13309" max="13309" width="3.75" style="9" customWidth="1"/>
    <col min="13310" max="13310" width="21.5" style="9" customWidth="1"/>
    <col min="13311" max="13311" width="9.13333333333333" style="9" customWidth="1"/>
    <col min="13312" max="13312" width="10.8833333333333" style="9" customWidth="1"/>
    <col min="13313" max="13313" width="8.25" style="9" customWidth="1"/>
    <col min="13314" max="13314" width="4.88333333333333" style="9" customWidth="1"/>
    <col min="13315" max="13315" width="12.8833333333333" style="9" customWidth="1"/>
    <col min="13316" max="13316" width="6.63333333333333" style="9" customWidth="1"/>
    <col min="13317" max="13317" width="4.75" style="9" customWidth="1"/>
    <col min="13318" max="13318" width="5.13333333333333" style="9" customWidth="1"/>
    <col min="13319" max="13319" width="5.75" style="9" customWidth="1"/>
    <col min="13320" max="13321" width="8.75" style="9" customWidth="1"/>
    <col min="13322" max="13322" width="6.75" style="9" customWidth="1"/>
    <col min="13323" max="13563" width="9" style="9"/>
    <col min="13564" max="13564" width="1.38333333333333" style="9" customWidth="1"/>
    <col min="13565" max="13565" width="3.75" style="9" customWidth="1"/>
    <col min="13566" max="13566" width="21.5" style="9" customWidth="1"/>
    <col min="13567" max="13567" width="9.13333333333333" style="9" customWidth="1"/>
    <col min="13568" max="13568" width="10.8833333333333" style="9" customWidth="1"/>
    <col min="13569" max="13569" width="8.25" style="9" customWidth="1"/>
    <col min="13570" max="13570" width="4.88333333333333" style="9" customWidth="1"/>
    <col min="13571" max="13571" width="12.8833333333333" style="9" customWidth="1"/>
    <col min="13572" max="13572" width="6.63333333333333" style="9" customWidth="1"/>
    <col min="13573" max="13573" width="4.75" style="9" customWidth="1"/>
    <col min="13574" max="13574" width="5.13333333333333" style="9" customWidth="1"/>
    <col min="13575" max="13575" width="5.75" style="9" customWidth="1"/>
    <col min="13576" max="13577" width="8.75" style="9" customWidth="1"/>
    <col min="13578" max="13578" width="6.75" style="9" customWidth="1"/>
    <col min="13579" max="13819" width="9" style="9"/>
    <col min="13820" max="13820" width="1.38333333333333" style="9" customWidth="1"/>
    <col min="13821" max="13821" width="3.75" style="9" customWidth="1"/>
    <col min="13822" max="13822" width="21.5" style="9" customWidth="1"/>
    <col min="13823" max="13823" width="9.13333333333333" style="9" customWidth="1"/>
    <col min="13824" max="13824" width="10.8833333333333" style="9" customWidth="1"/>
    <col min="13825" max="13825" width="8.25" style="9" customWidth="1"/>
    <col min="13826" max="13826" width="4.88333333333333" style="9" customWidth="1"/>
    <col min="13827" max="13827" width="12.8833333333333" style="9" customWidth="1"/>
    <col min="13828" max="13828" width="6.63333333333333" style="9" customWidth="1"/>
    <col min="13829" max="13829" width="4.75" style="9" customWidth="1"/>
    <col min="13830" max="13830" width="5.13333333333333" style="9" customWidth="1"/>
    <col min="13831" max="13831" width="5.75" style="9" customWidth="1"/>
    <col min="13832" max="13833" width="8.75" style="9" customWidth="1"/>
    <col min="13834" max="13834" width="6.75" style="9" customWidth="1"/>
    <col min="13835" max="14075" width="9" style="9"/>
    <col min="14076" max="14076" width="1.38333333333333" style="9" customWidth="1"/>
    <col min="14077" max="14077" width="3.75" style="9" customWidth="1"/>
    <col min="14078" max="14078" width="21.5" style="9" customWidth="1"/>
    <col min="14079" max="14079" width="9.13333333333333" style="9" customWidth="1"/>
    <col min="14080" max="14080" width="10.8833333333333" style="9" customWidth="1"/>
    <col min="14081" max="14081" width="8.25" style="9" customWidth="1"/>
    <col min="14082" max="14082" width="4.88333333333333" style="9" customWidth="1"/>
    <col min="14083" max="14083" width="12.8833333333333" style="9" customWidth="1"/>
    <col min="14084" max="14084" width="6.63333333333333" style="9" customWidth="1"/>
    <col min="14085" max="14085" width="4.75" style="9" customWidth="1"/>
    <col min="14086" max="14086" width="5.13333333333333" style="9" customWidth="1"/>
    <col min="14087" max="14087" width="5.75" style="9" customWidth="1"/>
    <col min="14088" max="14089" width="8.75" style="9" customWidth="1"/>
    <col min="14090" max="14090" width="6.75" style="9" customWidth="1"/>
    <col min="14091" max="14331" width="9" style="9"/>
    <col min="14332" max="14332" width="1.38333333333333" style="9" customWidth="1"/>
    <col min="14333" max="14333" width="3.75" style="9" customWidth="1"/>
    <col min="14334" max="14334" width="21.5" style="9" customWidth="1"/>
    <col min="14335" max="14335" width="9.13333333333333" style="9" customWidth="1"/>
    <col min="14336" max="14336" width="10.8833333333333" style="9" customWidth="1"/>
    <col min="14337" max="14337" width="8.25" style="9" customWidth="1"/>
    <col min="14338" max="14338" width="4.88333333333333" style="9" customWidth="1"/>
    <col min="14339" max="14339" width="12.8833333333333" style="9" customWidth="1"/>
    <col min="14340" max="14340" width="6.63333333333333" style="9" customWidth="1"/>
    <col min="14341" max="14341" width="4.75" style="9" customWidth="1"/>
    <col min="14342" max="14342" width="5.13333333333333" style="9" customWidth="1"/>
    <col min="14343" max="14343" width="5.75" style="9" customWidth="1"/>
    <col min="14344" max="14345" width="8.75" style="9" customWidth="1"/>
    <col min="14346" max="14346" width="6.75" style="9" customWidth="1"/>
    <col min="14347" max="14587" width="9" style="9"/>
    <col min="14588" max="14588" width="1.38333333333333" style="9" customWidth="1"/>
    <col min="14589" max="14589" width="3.75" style="9" customWidth="1"/>
    <col min="14590" max="14590" width="21.5" style="9" customWidth="1"/>
    <col min="14591" max="14591" width="9.13333333333333" style="9" customWidth="1"/>
    <col min="14592" max="14592" width="10.8833333333333" style="9" customWidth="1"/>
    <col min="14593" max="14593" width="8.25" style="9" customWidth="1"/>
    <col min="14594" max="14594" width="4.88333333333333" style="9" customWidth="1"/>
    <col min="14595" max="14595" width="12.8833333333333" style="9" customWidth="1"/>
    <col min="14596" max="14596" width="6.63333333333333" style="9" customWidth="1"/>
    <col min="14597" max="14597" width="4.75" style="9" customWidth="1"/>
    <col min="14598" max="14598" width="5.13333333333333" style="9" customWidth="1"/>
    <col min="14599" max="14599" width="5.75" style="9" customWidth="1"/>
    <col min="14600" max="14601" width="8.75" style="9" customWidth="1"/>
    <col min="14602" max="14602" width="6.75" style="9" customWidth="1"/>
    <col min="14603" max="14843" width="9" style="9"/>
    <col min="14844" max="14844" width="1.38333333333333" style="9" customWidth="1"/>
    <col min="14845" max="14845" width="3.75" style="9" customWidth="1"/>
    <col min="14846" max="14846" width="21.5" style="9" customWidth="1"/>
    <col min="14847" max="14847" width="9.13333333333333" style="9" customWidth="1"/>
    <col min="14848" max="14848" width="10.8833333333333" style="9" customWidth="1"/>
    <col min="14849" max="14849" width="8.25" style="9" customWidth="1"/>
    <col min="14850" max="14850" width="4.88333333333333" style="9" customWidth="1"/>
    <col min="14851" max="14851" width="12.8833333333333" style="9" customWidth="1"/>
    <col min="14852" max="14852" width="6.63333333333333" style="9" customWidth="1"/>
    <col min="14853" max="14853" width="4.75" style="9" customWidth="1"/>
    <col min="14854" max="14854" width="5.13333333333333" style="9" customWidth="1"/>
    <col min="14855" max="14855" width="5.75" style="9" customWidth="1"/>
    <col min="14856" max="14857" width="8.75" style="9" customWidth="1"/>
    <col min="14858" max="14858" width="6.75" style="9" customWidth="1"/>
    <col min="14859" max="15099" width="9" style="9"/>
    <col min="15100" max="15100" width="1.38333333333333" style="9" customWidth="1"/>
    <col min="15101" max="15101" width="3.75" style="9" customWidth="1"/>
    <col min="15102" max="15102" width="21.5" style="9" customWidth="1"/>
    <col min="15103" max="15103" width="9.13333333333333" style="9" customWidth="1"/>
    <col min="15104" max="15104" width="10.8833333333333" style="9" customWidth="1"/>
    <col min="15105" max="15105" width="8.25" style="9" customWidth="1"/>
    <col min="15106" max="15106" width="4.88333333333333" style="9" customWidth="1"/>
    <col min="15107" max="15107" width="12.8833333333333" style="9" customWidth="1"/>
    <col min="15108" max="15108" width="6.63333333333333" style="9" customWidth="1"/>
    <col min="15109" max="15109" width="4.75" style="9" customWidth="1"/>
    <col min="15110" max="15110" width="5.13333333333333" style="9" customWidth="1"/>
    <col min="15111" max="15111" width="5.75" style="9" customWidth="1"/>
    <col min="15112" max="15113" width="8.75" style="9" customWidth="1"/>
    <col min="15114" max="15114" width="6.75" style="9" customWidth="1"/>
    <col min="15115" max="15355" width="9" style="9"/>
    <col min="15356" max="15356" width="1.38333333333333" style="9" customWidth="1"/>
    <col min="15357" max="15357" width="3.75" style="9" customWidth="1"/>
    <col min="15358" max="15358" width="21.5" style="9" customWidth="1"/>
    <col min="15359" max="15359" width="9.13333333333333" style="9" customWidth="1"/>
    <col min="15360" max="15360" width="10.8833333333333" style="9" customWidth="1"/>
    <col min="15361" max="15361" width="8.25" style="9" customWidth="1"/>
    <col min="15362" max="15362" width="4.88333333333333" style="9" customWidth="1"/>
    <col min="15363" max="15363" width="12.8833333333333" style="9" customWidth="1"/>
    <col min="15364" max="15364" width="6.63333333333333" style="9" customWidth="1"/>
    <col min="15365" max="15365" width="4.75" style="9" customWidth="1"/>
    <col min="15366" max="15366" width="5.13333333333333" style="9" customWidth="1"/>
    <col min="15367" max="15367" width="5.75" style="9" customWidth="1"/>
    <col min="15368" max="15369" width="8.75" style="9" customWidth="1"/>
    <col min="15370" max="15370" width="6.75" style="9" customWidth="1"/>
    <col min="15371" max="15611" width="9" style="9"/>
    <col min="15612" max="15612" width="1.38333333333333" style="9" customWidth="1"/>
    <col min="15613" max="15613" width="3.75" style="9" customWidth="1"/>
    <col min="15614" max="15614" width="21.5" style="9" customWidth="1"/>
    <col min="15615" max="15615" width="9.13333333333333" style="9" customWidth="1"/>
    <col min="15616" max="15616" width="10.8833333333333" style="9" customWidth="1"/>
    <col min="15617" max="15617" width="8.25" style="9" customWidth="1"/>
    <col min="15618" max="15618" width="4.88333333333333" style="9" customWidth="1"/>
    <col min="15619" max="15619" width="12.8833333333333" style="9" customWidth="1"/>
    <col min="15620" max="15620" width="6.63333333333333" style="9" customWidth="1"/>
    <col min="15621" max="15621" width="4.75" style="9" customWidth="1"/>
    <col min="15622" max="15622" width="5.13333333333333" style="9" customWidth="1"/>
    <col min="15623" max="15623" width="5.75" style="9" customWidth="1"/>
    <col min="15624" max="15625" width="8.75" style="9" customWidth="1"/>
    <col min="15626" max="15626" width="6.75" style="9" customWidth="1"/>
    <col min="15627" max="15867" width="9" style="9"/>
    <col min="15868" max="15868" width="1.38333333333333" style="9" customWidth="1"/>
    <col min="15869" max="15869" width="3.75" style="9" customWidth="1"/>
    <col min="15870" max="15870" width="21.5" style="9" customWidth="1"/>
    <col min="15871" max="15871" width="9.13333333333333" style="9" customWidth="1"/>
    <col min="15872" max="15872" width="10.8833333333333" style="9" customWidth="1"/>
    <col min="15873" max="15873" width="8.25" style="9" customWidth="1"/>
    <col min="15874" max="15874" width="4.88333333333333" style="9" customWidth="1"/>
    <col min="15875" max="15875" width="12.8833333333333" style="9" customWidth="1"/>
    <col min="15876" max="15876" width="6.63333333333333" style="9" customWidth="1"/>
    <col min="15877" max="15877" width="4.75" style="9" customWidth="1"/>
    <col min="15878" max="15878" width="5.13333333333333" style="9" customWidth="1"/>
    <col min="15879" max="15879" width="5.75" style="9" customWidth="1"/>
    <col min="15880" max="15881" width="8.75" style="9" customWidth="1"/>
    <col min="15882" max="15882" width="6.75" style="9" customWidth="1"/>
    <col min="15883" max="16123" width="9" style="9"/>
    <col min="16124" max="16124" width="1.38333333333333" style="9" customWidth="1"/>
    <col min="16125" max="16125" width="3.75" style="9" customWidth="1"/>
    <col min="16126" max="16126" width="21.5" style="9" customWidth="1"/>
    <col min="16127" max="16127" width="9.13333333333333" style="9" customWidth="1"/>
    <col min="16128" max="16128" width="10.8833333333333" style="9" customWidth="1"/>
    <col min="16129" max="16129" width="8.25" style="9" customWidth="1"/>
    <col min="16130" max="16130" width="4.88333333333333" style="9" customWidth="1"/>
    <col min="16131" max="16131" width="12.8833333333333" style="9" customWidth="1"/>
    <col min="16132" max="16132" width="6.63333333333333" style="9" customWidth="1"/>
    <col min="16133" max="16133" width="4.75" style="9" customWidth="1"/>
    <col min="16134" max="16134" width="5.13333333333333" style="9" customWidth="1"/>
    <col min="16135" max="16135" width="5.75" style="9" customWidth="1"/>
    <col min="16136" max="16137" width="8.75" style="9" customWidth="1"/>
    <col min="16138" max="16138" width="6.75" style="9" customWidth="1"/>
    <col min="16139" max="16382" width="9" style="9"/>
  </cols>
  <sheetData>
    <row r="1" ht="27" customHeight="1" spans="3:18">
      <c r="C1" s="10" t="s">
        <v>0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ht="15" customHeight="1" spans="7:8">
      <c r="G2" s="6"/>
      <c r="H2" s="6"/>
    </row>
    <row r="3" customHeight="1" spans="1:18">
      <c r="A3" s="11" t="s">
        <v>1</v>
      </c>
      <c r="B3" s="12"/>
      <c r="C3" s="12"/>
      <c r="D3" s="13"/>
      <c r="E3" s="13"/>
      <c r="F3" s="13"/>
      <c r="G3" s="13"/>
      <c r="H3" s="13"/>
      <c r="I3" s="57"/>
      <c r="J3" s="13"/>
      <c r="K3" s="13"/>
      <c r="L3" s="13"/>
      <c r="M3" s="13"/>
      <c r="N3" s="13"/>
      <c r="O3" s="13"/>
      <c r="P3" s="13"/>
      <c r="Q3" s="13"/>
      <c r="R3" s="13"/>
    </row>
    <row r="4" ht="18" customHeight="1" spans="1:18">
      <c r="A4" s="14" t="s">
        <v>2</v>
      </c>
      <c r="B4" s="12"/>
      <c r="C4" s="12"/>
      <c r="D4" s="13"/>
      <c r="E4" s="13"/>
      <c r="F4" s="13"/>
      <c r="G4" s="13"/>
      <c r="H4" s="13"/>
      <c r="I4" s="57"/>
      <c r="J4" s="13"/>
      <c r="K4" s="13"/>
      <c r="L4" s="13"/>
      <c r="M4" s="13"/>
      <c r="N4" s="13"/>
      <c r="O4" s="13"/>
      <c r="P4" s="13"/>
      <c r="Q4" s="13"/>
      <c r="R4" s="13"/>
    </row>
    <row r="5" ht="15" customHeight="1" spans="1:18">
      <c r="A5" s="11" t="s">
        <v>3</v>
      </c>
      <c r="B5" s="12"/>
      <c r="C5" s="12"/>
      <c r="D5" s="13"/>
      <c r="E5" s="13"/>
      <c r="F5" s="13"/>
      <c r="G5" s="13"/>
      <c r="H5" s="13"/>
      <c r="I5" s="57"/>
      <c r="J5" s="13"/>
      <c r="K5" s="13"/>
      <c r="L5" s="13"/>
      <c r="M5" s="13"/>
      <c r="N5" s="13"/>
      <c r="O5" s="13"/>
      <c r="P5" s="13"/>
      <c r="Q5" s="13"/>
      <c r="R5" s="13"/>
    </row>
    <row r="6" customHeight="1" spans="1:18">
      <c r="A6" s="11" t="s">
        <v>4</v>
      </c>
      <c r="B6" s="12"/>
      <c r="C6" s="12"/>
      <c r="D6" s="13"/>
      <c r="E6" s="13"/>
      <c r="F6" s="13"/>
      <c r="G6" s="13"/>
      <c r="H6" s="13"/>
      <c r="I6" s="57"/>
      <c r="J6" s="13"/>
      <c r="K6" s="13"/>
      <c r="L6" s="13"/>
      <c r="M6" s="13"/>
      <c r="N6" s="13"/>
      <c r="O6" s="13"/>
      <c r="P6" s="13"/>
      <c r="Q6" s="13"/>
      <c r="R6" s="13"/>
    </row>
    <row r="7" ht="15" customHeight="1" spans="1:18">
      <c r="A7" s="15"/>
      <c r="B7" s="15"/>
      <c r="C7" s="16"/>
      <c r="D7" s="16"/>
      <c r="E7" s="16"/>
      <c r="F7" s="16"/>
      <c r="G7" s="17"/>
      <c r="H7" s="15"/>
      <c r="I7" s="58"/>
      <c r="J7" s="16"/>
      <c r="K7" s="16"/>
      <c r="L7" s="16"/>
      <c r="M7" s="16"/>
      <c r="N7" s="16"/>
      <c r="O7" s="16"/>
      <c r="P7" s="16"/>
      <c r="Q7" s="16"/>
      <c r="R7" s="16"/>
    </row>
    <row r="8" ht="20" customHeight="1" spans="1:18">
      <c r="A8" s="18"/>
      <c r="B8" s="19" t="s">
        <v>5</v>
      </c>
      <c r="C8" s="20" t="s">
        <v>6</v>
      </c>
      <c r="D8" s="21" t="s">
        <v>7</v>
      </c>
      <c r="E8" s="21" t="s">
        <v>8</v>
      </c>
      <c r="F8" s="21" t="s">
        <v>9</v>
      </c>
      <c r="G8" s="21" t="s">
        <v>10</v>
      </c>
      <c r="H8" s="21" t="s">
        <v>11</v>
      </c>
      <c r="I8" s="59" t="s">
        <v>12</v>
      </c>
      <c r="J8" s="21" t="s">
        <v>13</v>
      </c>
      <c r="K8" s="21" t="s">
        <v>14</v>
      </c>
      <c r="L8" s="21" t="s">
        <v>15</v>
      </c>
      <c r="M8" s="60" t="s">
        <v>16</v>
      </c>
      <c r="N8" s="60"/>
      <c r="O8" s="60"/>
      <c r="P8" s="60"/>
      <c r="Q8" s="60"/>
      <c r="R8" s="72"/>
    </row>
    <row r="9" ht="15" customHeight="1" spans="1:18">
      <c r="A9" s="18"/>
      <c r="B9" s="22"/>
      <c r="C9" s="23"/>
      <c r="D9" s="24"/>
      <c r="E9" s="24"/>
      <c r="F9" s="24"/>
      <c r="G9" s="24"/>
      <c r="H9" s="24"/>
      <c r="I9" s="61"/>
      <c r="J9" s="24"/>
      <c r="K9" s="24"/>
      <c r="L9" s="24"/>
      <c r="M9" s="24">
        <v>1</v>
      </c>
      <c r="N9" s="24">
        <v>2</v>
      </c>
      <c r="O9" s="24">
        <v>3</v>
      </c>
      <c r="P9" s="24">
        <v>4</v>
      </c>
      <c r="Q9" s="24">
        <v>5</v>
      </c>
      <c r="R9" s="73">
        <v>6</v>
      </c>
    </row>
    <row r="10" ht="18" customHeight="1" spans="1:20">
      <c r="A10" s="25"/>
      <c r="B10" s="26" t="s">
        <v>17</v>
      </c>
      <c r="C10" s="27" t="s">
        <v>18</v>
      </c>
      <c r="D10" s="28" t="s">
        <v>19</v>
      </c>
      <c r="E10" s="29" t="s">
        <v>20</v>
      </c>
      <c r="F10" s="29" t="s">
        <v>21</v>
      </c>
      <c r="G10" s="28" t="s">
        <v>22</v>
      </c>
      <c r="H10" s="30" t="s">
        <v>23</v>
      </c>
      <c r="I10" s="62">
        <v>3</v>
      </c>
      <c r="J10" s="30">
        <v>48</v>
      </c>
      <c r="K10" s="30">
        <v>0</v>
      </c>
      <c r="L10" s="63">
        <f>SUM(J10:K10)</f>
        <v>48</v>
      </c>
      <c r="M10" s="30">
        <v>4</v>
      </c>
      <c r="N10" s="30"/>
      <c r="O10" s="30"/>
      <c r="P10" s="30"/>
      <c r="Q10" s="30"/>
      <c r="R10" s="74"/>
      <c r="S10" s="75"/>
      <c r="T10" s="76"/>
    </row>
    <row r="11" ht="18" customHeight="1" spans="1:19">
      <c r="A11" s="25"/>
      <c r="B11" s="26" t="s">
        <v>17</v>
      </c>
      <c r="C11" s="27" t="s">
        <v>24</v>
      </c>
      <c r="D11" s="28" t="s">
        <v>25</v>
      </c>
      <c r="E11" s="29" t="s">
        <v>20</v>
      </c>
      <c r="F11" s="29" t="s">
        <v>21</v>
      </c>
      <c r="G11" s="28" t="s">
        <v>22</v>
      </c>
      <c r="H11" s="30" t="s">
        <v>23</v>
      </c>
      <c r="I11" s="62">
        <v>4.5</v>
      </c>
      <c r="J11" s="30">
        <v>72</v>
      </c>
      <c r="K11" s="30">
        <v>0</v>
      </c>
      <c r="L11" s="63">
        <v>72</v>
      </c>
      <c r="M11" s="30">
        <v>4</v>
      </c>
      <c r="N11" s="30"/>
      <c r="O11" s="30"/>
      <c r="P11" s="30"/>
      <c r="Q11" s="30"/>
      <c r="R11" s="74"/>
      <c r="S11" s="75"/>
    </row>
    <row r="12" s="1" customFormat="1" ht="18" customHeight="1" spans="1:18">
      <c r="A12" s="25"/>
      <c r="B12" s="26" t="s">
        <v>17</v>
      </c>
      <c r="C12" s="27" t="s">
        <v>26</v>
      </c>
      <c r="D12" s="28" t="s">
        <v>27</v>
      </c>
      <c r="E12" s="29" t="s">
        <v>20</v>
      </c>
      <c r="F12" s="29" t="s">
        <v>28</v>
      </c>
      <c r="G12" s="28" t="s">
        <v>29</v>
      </c>
      <c r="H12" s="30" t="s">
        <v>23</v>
      </c>
      <c r="I12" s="62">
        <v>1.5</v>
      </c>
      <c r="J12" s="30">
        <v>4</v>
      </c>
      <c r="K12" s="30">
        <v>20</v>
      </c>
      <c r="L12" s="63">
        <f>SUM(J12:K12)</f>
        <v>24</v>
      </c>
      <c r="M12" s="30">
        <v>2</v>
      </c>
      <c r="N12" s="30"/>
      <c r="O12" s="30"/>
      <c r="P12" s="30"/>
      <c r="Q12" s="30"/>
      <c r="R12" s="74"/>
    </row>
    <row r="13" s="1" customFormat="1" ht="18" customHeight="1" spans="1:19">
      <c r="A13" s="25"/>
      <c r="B13" s="26" t="s">
        <v>17</v>
      </c>
      <c r="C13" s="27" t="s">
        <v>30</v>
      </c>
      <c r="D13" s="28" t="s">
        <v>31</v>
      </c>
      <c r="E13" s="29" t="s">
        <v>20</v>
      </c>
      <c r="F13" s="29" t="s">
        <v>32</v>
      </c>
      <c r="G13" s="29" t="s">
        <v>33</v>
      </c>
      <c r="H13" s="29" t="s">
        <v>34</v>
      </c>
      <c r="I13" s="62">
        <v>1</v>
      </c>
      <c r="J13" s="30">
        <v>0</v>
      </c>
      <c r="K13" s="29">
        <v>12</v>
      </c>
      <c r="L13" s="63">
        <v>12</v>
      </c>
      <c r="M13" s="35" t="s">
        <v>35</v>
      </c>
      <c r="N13" s="29"/>
      <c r="O13" s="29"/>
      <c r="P13" s="29"/>
      <c r="Q13" s="29"/>
      <c r="R13" s="77"/>
      <c r="S13" s="76"/>
    </row>
    <row r="14" s="1" customFormat="1" ht="18" customHeight="1" spans="1:19">
      <c r="A14" s="25"/>
      <c r="B14" s="26" t="s">
        <v>17</v>
      </c>
      <c r="C14" s="27" t="s">
        <v>36</v>
      </c>
      <c r="D14" s="28" t="s">
        <v>37</v>
      </c>
      <c r="E14" s="29" t="s">
        <v>20</v>
      </c>
      <c r="F14" s="28" t="s">
        <v>21</v>
      </c>
      <c r="G14" s="28" t="s">
        <v>38</v>
      </c>
      <c r="H14" s="29" t="s">
        <v>34</v>
      </c>
      <c r="I14" s="62">
        <v>1</v>
      </c>
      <c r="J14" s="30">
        <v>12</v>
      </c>
      <c r="K14" s="29">
        <v>0</v>
      </c>
      <c r="L14" s="63">
        <v>12</v>
      </c>
      <c r="M14" s="35" t="s">
        <v>39</v>
      </c>
      <c r="N14" s="29"/>
      <c r="O14" s="29"/>
      <c r="P14" s="29"/>
      <c r="Q14" s="29"/>
      <c r="R14" s="77"/>
      <c r="S14" s="75"/>
    </row>
    <row r="15" s="1" customFormat="1" ht="18" customHeight="1" spans="1:19">
      <c r="A15" s="25"/>
      <c r="B15" s="26" t="s">
        <v>17</v>
      </c>
      <c r="C15" s="27" t="s">
        <v>40</v>
      </c>
      <c r="D15" s="28" t="s">
        <v>41</v>
      </c>
      <c r="E15" s="29" t="s">
        <v>20</v>
      </c>
      <c r="F15" s="29" t="s">
        <v>28</v>
      </c>
      <c r="G15" s="28" t="s">
        <v>42</v>
      </c>
      <c r="H15" s="30" t="s">
        <v>34</v>
      </c>
      <c r="I15" s="62">
        <v>3</v>
      </c>
      <c r="J15" s="30">
        <v>36</v>
      </c>
      <c r="K15" s="30">
        <v>12</v>
      </c>
      <c r="L15" s="63">
        <f>SUM(J15:K15)</f>
        <v>48</v>
      </c>
      <c r="M15" s="30">
        <v>4</v>
      </c>
      <c r="N15" s="30"/>
      <c r="O15" s="30"/>
      <c r="P15" s="30"/>
      <c r="Q15" s="30"/>
      <c r="R15" s="74"/>
      <c r="S15" s="75"/>
    </row>
    <row r="16" customFormat="1" ht="18" customHeight="1" spans="1:19">
      <c r="A16" s="25"/>
      <c r="B16" s="31" t="s">
        <v>17</v>
      </c>
      <c r="C16" s="28">
        <v>1100042</v>
      </c>
      <c r="D16" s="28" t="s">
        <v>43</v>
      </c>
      <c r="E16" s="28" t="s">
        <v>20</v>
      </c>
      <c r="F16" s="28" t="s">
        <v>21</v>
      </c>
      <c r="G16" s="28" t="s">
        <v>42</v>
      </c>
      <c r="H16" s="28" t="s">
        <v>34</v>
      </c>
      <c r="I16" s="62">
        <v>0.5</v>
      </c>
      <c r="J16" s="30">
        <v>8</v>
      </c>
      <c r="K16" s="29">
        <v>0</v>
      </c>
      <c r="L16" s="63">
        <f>SUM(J16:K16)</f>
        <v>8</v>
      </c>
      <c r="M16" s="30">
        <v>0</v>
      </c>
      <c r="N16" s="28"/>
      <c r="O16" s="28"/>
      <c r="P16" s="28"/>
      <c r="Q16" s="28"/>
      <c r="R16" s="78"/>
      <c r="S16" s="9"/>
    </row>
    <row r="17" ht="27" customHeight="1" spans="1:19">
      <c r="A17" s="25"/>
      <c r="B17" s="26" t="s">
        <v>17</v>
      </c>
      <c r="C17" s="27" t="s">
        <v>44</v>
      </c>
      <c r="D17" s="28" t="s">
        <v>45</v>
      </c>
      <c r="E17" s="28" t="s">
        <v>20</v>
      </c>
      <c r="F17" s="28" t="s">
        <v>21</v>
      </c>
      <c r="G17" s="28" t="s">
        <v>33</v>
      </c>
      <c r="H17" s="32" t="s">
        <v>34</v>
      </c>
      <c r="I17" s="62">
        <v>2</v>
      </c>
      <c r="J17" s="32">
        <v>32</v>
      </c>
      <c r="K17" s="32">
        <v>0</v>
      </c>
      <c r="L17" s="63">
        <v>32</v>
      </c>
      <c r="M17" s="30">
        <v>1</v>
      </c>
      <c r="N17" s="32"/>
      <c r="O17" s="32"/>
      <c r="P17" s="32"/>
      <c r="Q17" s="32"/>
      <c r="R17" s="79"/>
      <c r="S17" s="75"/>
    </row>
    <row r="18" ht="22" customHeight="1" spans="1:19">
      <c r="A18" s="25"/>
      <c r="B18" s="26" t="s">
        <v>17</v>
      </c>
      <c r="C18" s="27" t="s">
        <v>46</v>
      </c>
      <c r="D18" s="28" t="s">
        <v>47</v>
      </c>
      <c r="E18" s="28" t="s">
        <v>20</v>
      </c>
      <c r="F18" s="28" t="s">
        <v>21</v>
      </c>
      <c r="G18" s="33" t="s">
        <v>48</v>
      </c>
      <c r="H18" s="32" t="s">
        <v>34</v>
      </c>
      <c r="I18" s="62">
        <v>1</v>
      </c>
      <c r="J18" s="28">
        <v>16</v>
      </c>
      <c r="K18" s="28">
        <v>0</v>
      </c>
      <c r="L18" s="63">
        <f>SUM(J18:K18)</f>
        <v>16</v>
      </c>
      <c r="M18" s="30">
        <v>1</v>
      </c>
      <c r="N18" s="28"/>
      <c r="O18" s="28"/>
      <c r="P18" s="28"/>
      <c r="Q18" s="28"/>
      <c r="R18" s="78"/>
      <c r="S18" s="76"/>
    </row>
    <row r="19" s="2" customFormat="1" ht="18" customHeight="1" spans="1:19">
      <c r="A19" s="25"/>
      <c r="B19" s="31" t="s">
        <v>17</v>
      </c>
      <c r="C19" s="28" t="s">
        <v>49</v>
      </c>
      <c r="D19" s="28" t="s">
        <v>50</v>
      </c>
      <c r="E19" s="28" t="s">
        <v>20</v>
      </c>
      <c r="F19" s="28" t="s">
        <v>32</v>
      </c>
      <c r="G19" s="28" t="s">
        <v>38</v>
      </c>
      <c r="H19" s="28" t="s">
        <v>34</v>
      </c>
      <c r="I19" s="62">
        <v>2</v>
      </c>
      <c r="J19" s="28">
        <v>0</v>
      </c>
      <c r="K19" s="28">
        <f>I19*24</f>
        <v>48</v>
      </c>
      <c r="L19" s="63">
        <f>SUM(J19:K19)</f>
        <v>48</v>
      </c>
      <c r="M19" s="35" t="s">
        <v>51</v>
      </c>
      <c r="N19" s="28"/>
      <c r="O19" s="28"/>
      <c r="P19" s="28"/>
      <c r="Q19" s="28"/>
      <c r="R19" s="78"/>
      <c r="S19" s="3"/>
    </row>
    <row r="20" s="3" customFormat="1" ht="21" customHeight="1" spans="1:19">
      <c r="A20" s="25"/>
      <c r="B20" s="34" t="s">
        <v>17</v>
      </c>
      <c r="C20" s="35" t="s">
        <v>52</v>
      </c>
      <c r="D20" s="35" t="s">
        <v>53</v>
      </c>
      <c r="E20" s="28" t="s">
        <v>20</v>
      </c>
      <c r="F20" s="35" t="s">
        <v>21</v>
      </c>
      <c r="G20" s="27" t="s">
        <v>22</v>
      </c>
      <c r="H20" s="35" t="s">
        <v>34</v>
      </c>
      <c r="I20" s="62">
        <v>3.5</v>
      </c>
      <c r="J20" s="28">
        <v>60</v>
      </c>
      <c r="K20" s="28">
        <v>0</v>
      </c>
      <c r="L20" s="63">
        <v>60</v>
      </c>
      <c r="M20" s="30"/>
      <c r="N20" s="30">
        <v>3</v>
      </c>
      <c r="O20" s="30"/>
      <c r="P20" s="64"/>
      <c r="Q20" s="64"/>
      <c r="R20" s="80"/>
      <c r="S20" s="75"/>
    </row>
    <row r="21" s="3" customFormat="1" ht="29" customHeight="1" spans="1:19">
      <c r="A21" s="25"/>
      <c r="B21" s="26" t="s">
        <v>17</v>
      </c>
      <c r="C21" s="28" t="s">
        <v>54</v>
      </c>
      <c r="D21" s="28" t="s">
        <v>55</v>
      </c>
      <c r="E21" s="29" t="s">
        <v>20</v>
      </c>
      <c r="F21" s="29" t="s">
        <v>21</v>
      </c>
      <c r="G21" s="28" t="s">
        <v>42</v>
      </c>
      <c r="H21" s="30" t="s">
        <v>34</v>
      </c>
      <c r="I21" s="62">
        <v>2</v>
      </c>
      <c r="J21" s="28">
        <v>32</v>
      </c>
      <c r="K21" s="28">
        <v>0</v>
      </c>
      <c r="L21" s="63">
        <f>SUM(J21:K21)</f>
        <v>32</v>
      </c>
      <c r="M21" s="30"/>
      <c r="N21" s="30">
        <v>4</v>
      </c>
      <c r="O21" s="30"/>
      <c r="P21" s="30"/>
      <c r="Q21" s="30"/>
      <c r="R21" s="74"/>
      <c r="S21" s="1"/>
    </row>
    <row r="22" ht="27" customHeight="1" spans="1:19">
      <c r="A22" s="25"/>
      <c r="B22" s="26" t="s">
        <v>17</v>
      </c>
      <c r="C22" s="29" t="s">
        <v>56</v>
      </c>
      <c r="D22" s="29" t="s">
        <v>57</v>
      </c>
      <c r="E22" s="29" t="s">
        <v>20</v>
      </c>
      <c r="F22" s="29" t="s">
        <v>28</v>
      </c>
      <c r="G22" s="29" t="s">
        <v>58</v>
      </c>
      <c r="H22" s="29" t="s">
        <v>34</v>
      </c>
      <c r="I22" s="29">
        <v>1</v>
      </c>
      <c r="J22" s="29">
        <v>12</v>
      </c>
      <c r="K22" s="29">
        <v>4</v>
      </c>
      <c r="L22" s="44">
        <f>SUM(J22:K22)</f>
        <v>16</v>
      </c>
      <c r="M22" s="29"/>
      <c r="N22" s="29">
        <v>2</v>
      </c>
      <c r="O22" s="29"/>
      <c r="P22" s="29"/>
      <c r="Q22" s="29"/>
      <c r="R22" s="29"/>
      <c r="S22" s="75"/>
    </row>
    <row r="23" s="3" customFormat="1" ht="18" customHeight="1" spans="1:19">
      <c r="A23" s="25"/>
      <c r="B23" s="26" t="s">
        <v>17</v>
      </c>
      <c r="C23" s="35" t="s">
        <v>59</v>
      </c>
      <c r="D23" s="28" t="s">
        <v>60</v>
      </c>
      <c r="E23" s="29" t="s">
        <v>20</v>
      </c>
      <c r="F23" s="29" t="s">
        <v>28</v>
      </c>
      <c r="G23" s="28" t="s">
        <v>29</v>
      </c>
      <c r="H23" s="30" t="s">
        <v>23</v>
      </c>
      <c r="I23" s="62">
        <v>1.5</v>
      </c>
      <c r="J23" s="30">
        <v>4</v>
      </c>
      <c r="K23" s="30">
        <v>24</v>
      </c>
      <c r="L23" s="63">
        <f>SUM(J23:K23)</f>
        <v>28</v>
      </c>
      <c r="M23" s="30"/>
      <c r="N23" s="30">
        <v>2</v>
      </c>
      <c r="O23" s="30"/>
      <c r="P23" s="30"/>
      <c r="Q23" s="30"/>
      <c r="R23" s="74"/>
      <c r="S23" s="76"/>
    </row>
    <row r="24" s="3" customFormat="1" ht="18" customHeight="1" spans="1:18">
      <c r="A24" s="25"/>
      <c r="B24" s="31" t="s">
        <v>17</v>
      </c>
      <c r="C24" s="28">
        <v>1100043</v>
      </c>
      <c r="D24" s="28" t="s">
        <v>61</v>
      </c>
      <c r="E24" s="28" t="s">
        <v>20</v>
      </c>
      <c r="F24" s="28" t="s">
        <v>21</v>
      </c>
      <c r="G24" s="28" t="s">
        <v>42</v>
      </c>
      <c r="H24" s="28" t="s">
        <v>34</v>
      </c>
      <c r="I24" s="62">
        <v>0.5</v>
      </c>
      <c r="J24" s="28">
        <v>8</v>
      </c>
      <c r="K24" s="28">
        <v>0</v>
      </c>
      <c r="L24" s="63">
        <f>SUM(J24:K24)</f>
        <v>8</v>
      </c>
      <c r="M24" s="28"/>
      <c r="N24" s="30">
        <v>0</v>
      </c>
      <c r="O24" s="28"/>
      <c r="P24" s="28"/>
      <c r="Q24" s="28"/>
      <c r="R24" s="78"/>
    </row>
    <row r="25" s="3" customFormat="1" ht="23" customHeight="1" spans="1:19">
      <c r="A25" s="25"/>
      <c r="B25" s="26" t="s">
        <v>17</v>
      </c>
      <c r="C25" s="33">
        <v>1400002</v>
      </c>
      <c r="D25" s="33" t="s">
        <v>62</v>
      </c>
      <c r="E25" s="28" t="s">
        <v>20</v>
      </c>
      <c r="F25" s="28" t="s">
        <v>21</v>
      </c>
      <c r="G25" s="28" t="s">
        <v>38</v>
      </c>
      <c r="H25" s="28" t="s">
        <v>34</v>
      </c>
      <c r="I25" s="65">
        <v>2</v>
      </c>
      <c r="J25" s="32">
        <v>36</v>
      </c>
      <c r="K25" s="30">
        <v>0</v>
      </c>
      <c r="L25" s="63">
        <v>36</v>
      </c>
      <c r="M25" s="30"/>
      <c r="N25" s="30">
        <v>2</v>
      </c>
      <c r="O25" s="30"/>
      <c r="P25" s="30"/>
      <c r="Q25" s="30"/>
      <c r="R25" s="74"/>
      <c r="S25" s="75"/>
    </row>
    <row r="26" s="3" customFormat="1" ht="18" customHeight="1" spans="1:19">
      <c r="A26" s="25"/>
      <c r="B26" s="36" t="s">
        <v>17</v>
      </c>
      <c r="C26" s="37" t="s">
        <v>63</v>
      </c>
      <c r="D26" s="33" t="s">
        <v>64</v>
      </c>
      <c r="E26" s="38" t="s">
        <v>20</v>
      </c>
      <c r="F26" s="38" t="s">
        <v>28</v>
      </c>
      <c r="G26" s="33" t="s">
        <v>42</v>
      </c>
      <c r="H26" s="39" t="s">
        <v>34</v>
      </c>
      <c r="I26" s="66">
        <v>1</v>
      </c>
      <c r="J26" s="39">
        <v>12</v>
      </c>
      <c r="K26" s="33">
        <v>4</v>
      </c>
      <c r="L26" s="67">
        <v>16</v>
      </c>
      <c r="M26" s="2"/>
      <c r="N26" s="39"/>
      <c r="O26" s="39">
        <v>2</v>
      </c>
      <c r="P26" s="39"/>
      <c r="Q26" s="39"/>
      <c r="R26" s="81"/>
      <c r="S26" s="76"/>
    </row>
    <row r="27" s="3" customFormat="1" ht="23" customHeight="1" spans="1:19">
      <c r="A27" s="25"/>
      <c r="B27" s="36" t="s">
        <v>17</v>
      </c>
      <c r="C27" s="138" t="s">
        <v>65</v>
      </c>
      <c r="D27" s="33" t="s">
        <v>66</v>
      </c>
      <c r="E27" s="38" t="s">
        <v>20</v>
      </c>
      <c r="F27" s="38" t="s">
        <v>28</v>
      </c>
      <c r="G27" s="33" t="s">
        <v>29</v>
      </c>
      <c r="H27" s="39" t="s">
        <v>23</v>
      </c>
      <c r="I27" s="66">
        <v>1.5</v>
      </c>
      <c r="J27" s="39">
        <v>4</v>
      </c>
      <c r="K27" s="39">
        <v>24</v>
      </c>
      <c r="L27" s="67">
        <f>SUM(J27:K27)</f>
        <v>28</v>
      </c>
      <c r="M27" s="39"/>
      <c r="N27" s="39"/>
      <c r="O27" s="39">
        <v>2</v>
      </c>
      <c r="P27" s="39"/>
      <c r="Q27" s="39"/>
      <c r="R27" s="81"/>
      <c r="S27" s="76"/>
    </row>
    <row r="28" s="3" customFormat="1" ht="18" customHeight="1" spans="1:19">
      <c r="A28" s="25"/>
      <c r="B28" s="36" t="s">
        <v>17</v>
      </c>
      <c r="C28" s="40" t="s">
        <v>67</v>
      </c>
      <c r="D28" s="40" t="s">
        <v>68</v>
      </c>
      <c r="E28" s="38" t="s">
        <v>20</v>
      </c>
      <c r="F28" s="38" t="s">
        <v>21</v>
      </c>
      <c r="G28" s="37" t="s">
        <v>58</v>
      </c>
      <c r="H28" s="40" t="s">
        <v>34</v>
      </c>
      <c r="I28" s="66">
        <v>1.5</v>
      </c>
      <c r="J28" s="33">
        <v>24</v>
      </c>
      <c r="K28" s="33">
        <v>0</v>
      </c>
      <c r="L28" s="67">
        <v>24</v>
      </c>
      <c r="M28" s="39"/>
      <c r="N28" s="39"/>
      <c r="O28" s="39">
        <v>2</v>
      </c>
      <c r="P28" s="39"/>
      <c r="Q28" s="39"/>
      <c r="R28" s="81"/>
      <c r="S28" s="75"/>
    </row>
    <row r="29" s="3" customFormat="1" ht="36" customHeight="1" spans="1:19">
      <c r="A29" s="25"/>
      <c r="B29" s="26" t="s">
        <v>17</v>
      </c>
      <c r="C29" s="28">
        <v>110006</v>
      </c>
      <c r="D29" s="28" t="s">
        <v>69</v>
      </c>
      <c r="E29" s="28" t="s">
        <v>20</v>
      </c>
      <c r="F29" s="29" t="s">
        <v>28</v>
      </c>
      <c r="G29" s="28" t="s">
        <v>42</v>
      </c>
      <c r="H29" s="28" t="s">
        <v>34</v>
      </c>
      <c r="I29" s="65">
        <v>3</v>
      </c>
      <c r="J29" s="32">
        <v>36</v>
      </c>
      <c r="K29" s="30">
        <v>12</v>
      </c>
      <c r="L29" s="63">
        <v>48</v>
      </c>
      <c r="M29" s="30"/>
      <c r="N29" s="30"/>
      <c r="O29" s="30">
        <v>4</v>
      </c>
      <c r="P29" s="30"/>
      <c r="Q29" s="30"/>
      <c r="R29" s="74"/>
      <c r="S29" s="75"/>
    </row>
    <row r="30" s="3" customFormat="1" ht="18" customHeight="1" spans="1:19">
      <c r="A30" s="25"/>
      <c r="B30" s="26" t="s">
        <v>17</v>
      </c>
      <c r="C30" s="28">
        <v>110007</v>
      </c>
      <c r="D30" s="28" t="s">
        <v>70</v>
      </c>
      <c r="E30" s="29" t="s">
        <v>20</v>
      </c>
      <c r="F30" s="29" t="s">
        <v>32</v>
      </c>
      <c r="G30" s="28" t="s">
        <v>42</v>
      </c>
      <c r="H30" s="30" t="s">
        <v>34</v>
      </c>
      <c r="I30" s="65">
        <v>1</v>
      </c>
      <c r="J30" s="30">
        <v>0</v>
      </c>
      <c r="K30" s="30">
        <v>16</v>
      </c>
      <c r="L30" s="63">
        <f t="shared" ref="L30:L34" si="0">SUM(J30:K30)</f>
        <v>16</v>
      </c>
      <c r="M30" s="30"/>
      <c r="N30" s="30"/>
      <c r="O30" s="30" t="s">
        <v>35</v>
      </c>
      <c r="P30" s="30"/>
      <c r="Q30" s="30"/>
      <c r="R30" s="74"/>
      <c r="S30" s="75"/>
    </row>
    <row r="31" s="3" customFormat="1" ht="18" customHeight="1" spans="1:20">
      <c r="A31" s="25"/>
      <c r="B31" s="31" t="s">
        <v>17</v>
      </c>
      <c r="C31" s="28">
        <v>1100044</v>
      </c>
      <c r="D31" s="28" t="s">
        <v>71</v>
      </c>
      <c r="E31" s="28" t="s">
        <v>20</v>
      </c>
      <c r="F31" s="28" t="s">
        <v>21</v>
      </c>
      <c r="G31" s="28" t="s">
        <v>42</v>
      </c>
      <c r="H31" s="28" t="s">
        <v>34</v>
      </c>
      <c r="I31" s="62">
        <v>0.5</v>
      </c>
      <c r="J31" s="30">
        <v>8</v>
      </c>
      <c r="K31" s="30">
        <v>0</v>
      </c>
      <c r="L31" s="63">
        <f t="shared" si="0"/>
        <v>8</v>
      </c>
      <c r="M31" s="28"/>
      <c r="N31" s="28"/>
      <c r="O31" s="28">
        <v>0</v>
      </c>
      <c r="P31" s="28"/>
      <c r="Q31" s="28"/>
      <c r="R31" s="78"/>
      <c r="S31" s="75"/>
      <c r="T31" s="76"/>
    </row>
    <row r="32" s="1" customFormat="1" ht="21" customHeight="1" spans="1:19">
      <c r="A32" s="41"/>
      <c r="B32" s="26" t="s">
        <v>17</v>
      </c>
      <c r="C32" s="27" t="s">
        <v>72</v>
      </c>
      <c r="D32" s="35" t="s">
        <v>73</v>
      </c>
      <c r="E32" s="35" t="s">
        <v>20</v>
      </c>
      <c r="F32" s="35" t="s">
        <v>28</v>
      </c>
      <c r="G32" s="35" t="s">
        <v>48</v>
      </c>
      <c r="H32" s="30" t="s">
        <v>34</v>
      </c>
      <c r="I32" s="65">
        <v>1</v>
      </c>
      <c r="J32" s="30">
        <v>12</v>
      </c>
      <c r="K32" s="30">
        <v>4</v>
      </c>
      <c r="L32" s="63">
        <f t="shared" si="0"/>
        <v>16</v>
      </c>
      <c r="M32" s="30"/>
      <c r="N32" s="30"/>
      <c r="O32" s="30"/>
      <c r="P32" s="30">
        <v>2</v>
      </c>
      <c r="Q32" s="82"/>
      <c r="R32" s="83"/>
      <c r="S32" s="75"/>
    </row>
    <row r="33" s="1" customFormat="1" ht="21" customHeight="1" spans="1:19">
      <c r="A33" s="42"/>
      <c r="B33" s="26" t="s">
        <v>17</v>
      </c>
      <c r="C33" s="27" t="s">
        <v>74</v>
      </c>
      <c r="D33" s="28" t="s">
        <v>75</v>
      </c>
      <c r="E33" s="29" t="s">
        <v>20</v>
      </c>
      <c r="F33" s="29" t="s">
        <v>28</v>
      </c>
      <c r="G33" s="28" t="s">
        <v>29</v>
      </c>
      <c r="H33" s="30" t="s">
        <v>23</v>
      </c>
      <c r="I33" s="62">
        <v>1.5</v>
      </c>
      <c r="J33" s="30">
        <v>4</v>
      </c>
      <c r="K33" s="30">
        <v>24</v>
      </c>
      <c r="L33" s="63">
        <f t="shared" si="0"/>
        <v>28</v>
      </c>
      <c r="M33" s="30"/>
      <c r="N33" s="30"/>
      <c r="O33" s="30"/>
      <c r="P33" s="30">
        <v>2</v>
      </c>
      <c r="Q33" s="30"/>
      <c r="R33" s="74"/>
      <c r="S33" s="75"/>
    </row>
    <row r="34" s="1" customFormat="1" ht="21" customHeight="1" spans="1:19">
      <c r="A34" s="42"/>
      <c r="B34" s="26" t="s">
        <v>17</v>
      </c>
      <c r="C34" s="27" t="s">
        <v>76</v>
      </c>
      <c r="D34" s="28" t="s">
        <v>77</v>
      </c>
      <c r="E34" s="29" t="s">
        <v>20</v>
      </c>
      <c r="F34" s="29" t="s">
        <v>21</v>
      </c>
      <c r="G34" s="28" t="s">
        <v>42</v>
      </c>
      <c r="H34" s="30" t="s">
        <v>34</v>
      </c>
      <c r="I34" s="62">
        <v>0.5</v>
      </c>
      <c r="J34" s="30">
        <v>8</v>
      </c>
      <c r="K34" s="30">
        <v>0</v>
      </c>
      <c r="L34" s="63">
        <f t="shared" si="0"/>
        <v>8</v>
      </c>
      <c r="M34" s="30"/>
      <c r="N34" s="30"/>
      <c r="O34" s="30"/>
      <c r="P34" s="30">
        <v>2</v>
      </c>
      <c r="Q34" s="30"/>
      <c r="R34" s="74"/>
      <c r="S34" s="3"/>
    </row>
    <row r="35" s="1" customFormat="1" ht="30" customHeight="1" spans="1:20">
      <c r="A35" s="42"/>
      <c r="B35" s="43" t="s">
        <v>78</v>
      </c>
      <c r="C35" s="44"/>
      <c r="D35" s="44"/>
      <c r="E35" s="44"/>
      <c r="F35" s="44"/>
      <c r="G35" s="44"/>
      <c r="H35" s="44"/>
      <c r="I35" s="68">
        <v>44.5</v>
      </c>
      <c r="J35" s="63">
        <f>SUM(J10:J34)</f>
        <v>488</v>
      </c>
      <c r="K35" s="63">
        <f t="shared" ref="K35:R35" si="1">SUM(K10:K34)</f>
        <v>204</v>
      </c>
      <c r="L35" s="63">
        <f t="shared" si="1"/>
        <v>692</v>
      </c>
      <c r="M35" s="63">
        <f t="shared" si="1"/>
        <v>16</v>
      </c>
      <c r="N35" s="63">
        <f t="shared" si="1"/>
        <v>13</v>
      </c>
      <c r="O35" s="63">
        <f t="shared" si="1"/>
        <v>10</v>
      </c>
      <c r="P35" s="63">
        <f t="shared" si="1"/>
        <v>6</v>
      </c>
      <c r="Q35" s="63">
        <f t="shared" si="1"/>
        <v>0</v>
      </c>
      <c r="R35" s="63">
        <f t="shared" si="1"/>
        <v>0</v>
      </c>
      <c r="S35" s="75"/>
      <c r="T35" s="3"/>
    </row>
    <row r="36" ht="18" customHeight="1" spans="1:18">
      <c r="A36" s="45"/>
      <c r="B36" s="26" t="s">
        <v>17</v>
      </c>
      <c r="C36" s="46" t="s">
        <v>79</v>
      </c>
      <c r="D36" s="47"/>
      <c r="E36" s="28" t="s">
        <v>80</v>
      </c>
      <c r="F36" s="28" t="s">
        <v>21</v>
      </c>
      <c r="G36" s="28" t="s">
        <v>81</v>
      </c>
      <c r="H36" s="28" t="s">
        <v>34</v>
      </c>
      <c r="I36" s="62">
        <v>2</v>
      </c>
      <c r="J36" s="30">
        <v>32</v>
      </c>
      <c r="K36" s="32">
        <v>0</v>
      </c>
      <c r="L36" s="30">
        <f>SUM(J36:K36)</f>
        <v>32</v>
      </c>
      <c r="M36" s="63"/>
      <c r="N36" s="69">
        <v>2</v>
      </c>
      <c r="O36" s="70"/>
      <c r="P36" s="71"/>
      <c r="Q36" s="63"/>
      <c r="R36" s="84"/>
    </row>
    <row r="37" ht="18" customHeight="1" spans="1:18">
      <c r="A37" s="45"/>
      <c r="B37" s="26" t="s">
        <v>17</v>
      </c>
      <c r="C37" s="48" t="s">
        <v>82</v>
      </c>
      <c r="D37" s="49"/>
      <c r="E37" s="28" t="s">
        <v>80</v>
      </c>
      <c r="F37" s="28" t="s">
        <v>21</v>
      </c>
      <c r="G37" s="28" t="s">
        <v>81</v>
      </c>
      <c r="H37" s="28" t="s">
        <v>34</v>
      </c>
      <c r="I37" s="62">
        <v>3</v>
      </c>
      <c r="J37" s="30">
        <v>48</v>
      </c>
      <c r="K37" s="32">
        <v>0</v>
      </c>
      <c r="L37" s="30">
        <f>SUM(J37:K37)</f>
        <v>48</v>
      </c>
      <c r="M37" s="63"/>
      <c r="N37" s="69">
        <v>3</v>
      </c>
      <c r="O37" s="70"/>
      <c r="P37" s="71"/>
      <c r="Q37" s="63"/>
      <c r="R37" s="84"/>
    </row>
    <row r="38" ht="18" customHeight="1" spans="1:18">
      <c r="A38" s="45"/>
      <c r="B38" s="26" t="s">
        <v>17</v>
      </c>
      <c r="C38" s="46" t="s">
        <v>83</v>
      </c>
      <c r="D38" s="47"/>
      <c r="E38" s="28" t="s">
        <v>80</v>
      </c>
      <c r="F38" s="28" t="s">
        <v>21</v>
      </c>
      <c r="G38" s="28" t="s">
        <v>81</v>
      </c>
      <c r="H38" s="28" t="s">
        <v>34</v>
      </c>
      <c r="I38" s="62">
        <v>1</v>
      </c>
      <c r="J38" s="30">
        <v>16</v>
      </c>
      <c r="K38" s="32">
        <v>0</v>
      </c>
      <c r="L38" s="30">
        <f>SUM(J38:K38)</f>
        <v>16</v>
      </c>
      <c r="M38" s="63"/>
      <c r="N38" s="69">
        <v>1</v>
      </c>
      <c r="O38" s="70"/>
      <c r="P38" s="71"/>
      <c r="Q38" s="63"/>
      <c r="R38" s="84"/>
    </row>
    <row r="39" ht="18" customHeight="1" spans="1:18">
      <c r="A39" s="45"/>
      <c r="B39" s="26" t="s">
        <v>17</v>
      </c>
      <c r="C39" s="50" t="s">
        <v>84</v>
      </c>
      <c r="D39" s="51"/>
      <c r="E39" s="28" t="s">
        <v>80</v>
      </c>
      <c r="F39" s="28" t="s">
        <v>21</v>
      </c>
      <c r="G39" s="28" t="s">
        <v>81</v>
      </c>
      <c r="H39" s="28" t="s">
        <v>34</v>
      </c>
      <c r="I39" s="62">
        <v>2</v>
      </c>
      <c r="J39" s="30">
        <v>32</v>
      </c>
      <c r="K39" s="32">
        <v>0</v>
      </c>
      <c r="L39" s="30">
        <f>SUM(J39:K39)</f>
        <v>32</v>
      </c>
      <c r="M39" s="32"/>
      <c r="N39" s="69">
        <v>2</v>
      </c>
      <c r="O39" s="70"/>
      <c r="P39" s="71"/>
      <c r="Q39" s="32"/>
      <c r="R39" s="79"/>
    </row>
    <row r="40" ht="18" customHeight="1" spans="1:18">
      <c r="A40" s="45"/>
      <c r="B40" s="52" t="s">
        <v>85</v>
      </c>
      <c r="C40" s="53"/>
      <c r="D40" s="53"/>
      <c r="E40" s="53"/>
      <c r="F40" s="53"/>
      <c r="G40" s="53"/>
      <c r="H40" s="54"/>
      <c r="I40" s="68">
        <f>SUM(I36:I39)</f>
        <v>8</v>
      </c>
      <c r="J40" s="68">
        <f>SUM(J36:J39)</f>
        <v>128</v>
      </c>
      <c r="K40" s="68">
        <f>SUM(K36:K39)</f>
        <v>0</v>
      </c>
      <c r="L40" s="68">
        <f t="shared" ref="L40:R40" si="2">SUM(L36:L39)</f>
        <v>128</v>
      </c>
      <c r="M40" s="68">
        <f t="shared" si="2"/>
        <v>0</v>
      </c>
      <c r="N40" s="68">
        <f t="shared" si="2"/>
        <v>8</v>
      </c>
      <c r="O40" s="68">
        <f t="shared" si="2"/>
        <v>0</v>
      </c>
      <c r="P40" s="68">
        <f t="shared" si="2"/>
        <v>0</v>
      </c>
      <c r="Q40" s="68">
        <f t="shared" si="2"/>
        <v>0</v>
      </c>
      <c r="R40" s="85">
        <f t="shared" si="2"/>
        <v>0</v>
      </c>
    </row>
    <row r="41" s="4" customFormat="1" ht="18" customHeight="1" spans="1:16382">
      <c r="A41" s="45"/>
      <c r="B41" s="26" t="s">
        <v>86</v>
      </c>
      <c r="C41" s="139" t="s">
        <v>87</v>
      </c>
      <c r="D41" s="28" t="s">
        <v>88</v>
      </c>
      <c r="E41" s="29" t="s">
        <v>20</v>
      </c>
      <c r="F41" s="29" t="s">
        <v>28</v>
      </c>
      <c r="G41" s="28" t="s">
        <v>89</v>
      </c>
      <c r="H41" s="30" t="s">
        <v>23</v>
      </c>
      <c r="I41" s="65">
        <v>3</v>
      </c>
      <c r="J41" s="30">
        <v>24</v>
      </c>
      <c r="K41" s="30">
        <v>24</v>
      </c>
      <c r="L41" s="63">
        <f>SUM(J41:K41)</f>
        <v>48</v>
      </c>
      <c r="M41" s="30">
        <v>4</v>
      </c>
      <c r="N41" s="30"/>
      <c r="O41" s="30"/>
      <c r="P41" s="30"/>
      <c r="Q41" s="30"/>
      <c r="R41" s="74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</row>
    <row r="42" s="4" customFormat="1" ht="18" customHeight="1" spans="1:16382">
      <c r="A42" s="45"/>
      <c r="B42" s="26" t="s">
        <v>86</v>
      </c>
      <c r="C42" s="27" t="s">
        <v>90</v>
      </c>
      <c r="D42" s="28" t="s">
        <v>91</v>
      </c>
      <c r="E42" s="29" t="s">
        <v>20</v>
      </c>
      <c r="F42" s="29" t="s">
        <v>28</v>
      </c>
      <c r="G42" s="28" t="s">
        <v>89</v>
      </c>
      <c r="H42" s="30" t="s">
        <v>23</v>
      </c>
      <c r="I42" s="65">
        <v>3</v>
      </c>
      <c r="J42" s="30">
        <v>44</v>
      </c>
      <c r="K42" s="30">
        <v>4</v>
      </c>
      <c r="L42" s="63">
        <f>SUM(J42:K42)</f>
        <v>48</v>
      </c>
      <c r="M42" s="30"/>
      <c r="N42" s="30">
        <v>4</v>
      </c>
      <c r="O42" s="30"/>
      <c r="P42" s="30"/>
      <c r="Q42" s="30"/>
      <c r="R42" s="74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</row>
    <row r="43" s="4" customFormat="1" ht="18" customHeight="1" spans="1:16382">
      <c r="A43" s="25"/>
      <c r="B43" s="26" t="s">
        <v>86</v>
      </c>
      <c r="C43" s="140" t="s">
        <v>92</v>
      </c>
      <c r="D43" s="29" t="s">
        <v>93</v>
      </c>
      <c r="E43" s="29" t="s">
        <v>20</v>
      </c>
      <c r="F43" s="29" t="s">
        <v>28</v>
      </c>
      <c r="G43" s="28" t="s">
        <v>89</v>
      </c>
      <c r="H43" s="30" t="s">
        <v>23</v>
      </c>
      <c r="I43" s="65">
        <v>3</v>
      </c>
      <c r="J43" s="65">
        <v>24</v>
      </c>
      <c r="K43" s="65">
        <v>24</v>
      </c>
      <c r="L43" s="63">
        <f>SUM(J43:K43)</f>
        <v>48</v>
      </c>
      <c r="M43" s="65"/>
      <c r="N43" s="65">
        <v>4</v>
      </c>
      <c r="O43" s="65"/>
      <c r="P43" s="65"/>
      <c r="Q43" s="65"/>
      <c r="R43" s="86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</row>
    <row r="44" s="4" customFormat="1" ht="18" customHeight="1" spans="1:16382">
      <c r="A44" s="25"/>
      <c r="B44" s="26" t="s">
        <v>86</v>
      </c>
      <c r="C44" s="140" t="s">
        <v>94</v>
      </c>
      <c r="D44" s="29" t="s">
        <v>95</v>
      </c>
      <c r="E44" s="29" t="s">
        <v>20</v>
      </c>
      <c r="F44" s="29" t="s">
        <v>28</v>
      </c>
      <c r="G44" s="29" t="s">
        <v>96</v>
      </c>
      <c r="H44" s="28" t="s">
        <v>34</v>
      </c>
      <c r="I44" s="65">
        <v>3</v>
      </c>
      <c r="J44" s="65">
        <v>36</v>
      </c>
      <c r="K44" s="65">
        <v>12</v>
      </c>
      <c r="L44" s="63">
        <f>SUM(J44:K44)</f>
        <v>48</v>
      </c>
      <c r="M44" s="65"/>
      <c r="N44" s="65">
        <v>4</v>
      </c>
      <c r="O44" s="65"/>
      <c r="P44" s="65"/>
      <c r="Q44" s="65"/>
      <c r="R44" s="86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</row>
    <row r="45" s="4" customFormat="1" ht="18" customHeight="1" spans="1:16382">
      <c r="A45" s="25"/>
      <c r="B45" s="26" t="s">
        <v>86</v>
      </c>
      <c r="C45" s="140" t="s">
        <v>97</v>
      </c>
      <c r="D45" s="29" t="s">
        <v>98</v>
      </c>
      <c r="E45" s="29" t="s">
        <v>20</v>
      </c>
      <c r="F45" s="29" t="s">
        <v>28</v>
      </c>
      <c r="G45" s="28" t="s">
        <v>89</v>
      </c>
      <c r="H45" s="30" t="s">
        <v>23</v>
      </c>
      <c r="I45" s="65">
        <v>2.5</v>
      </c>
      <c r="J45" s="65">
        <v>32</v>
      </c>
      <c r="K45" s="65">
        <v>4</v>
      </c>
      <c r="L45" s="63">
        <f>SUM(J45:K45)</f>
        <v>36</v>
      </c>
      <c r="M45" s="65"/>
      <c r="N45" s="65"/>
      <c r="O45" s="65">
        <v>3</v>
      </c>
      <c r="P45" s="65"/>
      <c r="Q45" s="65"/>
      <c r="R45" s="86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</row>
    <row r="46" s="4" customFormat="1" ht="18" customHeight="1" spans="1:16382">
      <c r="A46" s="25"/>
      <c r="B46" s="43" t="s">
        <v>99</v>
      </c>
      <c r="C46" s="44"/>
      <c r="D46" s="44"/>
      <c r="E46" s="44"/>
      <c r="F46" s="44"/>
      <c r="G46" s="44"/>
      <c r="H46" s="44"/>
      <c r="I46" s="68">
        <f t="shared" ref="I46:O46" si="3">SUM(I41:I45)</f>
        <v>14.5</v>
      </c>
      <c r="J46" s="68">
        <f t="shared" si="3"/>
        <v>160</v>
      </c>
      <c r="K46" s="68">
        <f t="shared" si="3"/>
        <v>68</v>
      </c>
      <c r="L46" s="68">
        <f t="shared" si="3"/>
        <v>228</v>
      </c>
      <c r="M46" s="68">
        <f t="shared" si="3"/>
        <v>4</v>
      </c>
      <c r="N46" s="68">
        <f t="shared" si="3"/>
        <v>12</v>
      </c>
      <c r="O46" s="68">
        <f t="shared" si="3"/>
        <v>3</v>
      </c>
      <c r="P46" s="68"/>
      <c r="Q46" s="68"/>
      <c r="R46" s="85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</row>
    <row r="47" s="4" customFormat="1" ht="18" customHeight="1" spans="1:16382">
      <c r="A47" s="55"/>
      <c r="B47" s="26" t="s">
        <v>100</v>
      </c>
      <c r="C47" s="27" t="s">
        <v>101</v>
      </c>
      <c r="D47" s="28" t="s">
        <v>102</v>
      </c>
      <c r="E47" s="29" t="s">
        <v>20</v>
      </c>
      <c r="F47" s="29" t="s">
        <v>28</v>
      </c>
      <c r="G47" s="28" t="s">
        <v>89</v>
      </c>
      <c r="H47" s="30" t="s">
        <v>23</v>
      </c>
      <c r="I47" s="65">
        <v>3</v>
      </c>
      <c r="J47" s="30">
        <v>40</v>
      </c>
      <c r="K47" s="30">
        <v>8</v>
      </c>
      <c r="L47" s="63">
        <f>SUM(J47:K47)</f>
        <v>48</v>
      </c>
      <c r="M47" s="30"/>
      <c r="N47" s="30"/>
      <c r="O47" s="30"/>
      <c r="P47" s="30">
        <v>4</v>
      </c>
      <c r="Q47" s="30"/>
      <c r="R47" s="74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</row>
    <row r="48" s="4" customFormat="1" ht="18" customHeight="1" spans="1:16382">
      <c r="A48" s="56"/>
      <c r="B48" s="26" t="s">
        <v>100</v>
      </c>
      <c r="C48" s="140" t="s">
        <v>103</v>
      </c>
      <c r="D48" s="29" t="s">
        <v>104</v>
      </c>
      <c r="E48" s="29" t="s">
        <v>20</v>
      </c>
      <c r="F48" s="29" t="s">
        <v>28</v>
      </c>
      <c r="G48" s="28" t="s">
        <v>89</v>
      </c>
      <c r="H48" s="30" t="s">
        <v>23</v>
      </c>
      <c r="I48" s="65">
        <v>3</v>
      </c>
      <c r="J48" s="65">
        <v>40</v>
      </c>
      <c r="K48" s="65">
        <v>8</v>
      </c>
      <c r="L48" s="63">
        <f>SUM(J48:K48)</f>
        <v>48</v>
      </c>
      <c r="M48" s="65"/>
      <c r="N48" s="65"/>
      <c r="O48" s="65">
        <v>4</v>
      </c>
      <c r="P48" s="65"/>
      <c r="Q48" s="65"/>
      <c r="R48" s="86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</row>
    <row r="49" s="4" customFormat="1" ht="18" customHeight="1" spans="1:16382">
      <c r="A49" s="56"/>
      <c r="B49" s="26" t="s">
        <v>100</v>
      </c>
      <c r="C49" s="35" t="s">
        <v>105</v>
      </c>
      <c r="D49" s="28" t="s">
        <v>106</v>
      </c>
      <c r="E49" s="29" t="s">
        <v>20</v>
      </c>
      <c r="F49" s="29" t="s">
        <v>28</v>
      </c>
      <c r="G49" s="28" t="s">
        <v>89</v>
      </c>
      <c r="H49" s="28" t="s">
        <v>34</v>
      </c>
      <c r="I49" s="65">
        <v>3</v>
      </c>
      <c r="J49" s="65">
        <v>24</v>
      </c>
      <c r="K49" s="65">
        <v>24</v>
      </c>
      <c r="L49" s="63">
        <f>SUM(J49:K49)</f>
        <v>48</v>
      </c>
      <c r="M49" s="65"/>
      <c r="N49" s="65"/>
      <c r="O49" s="65">
        <v>4</v>
      </c>
      <c r="P49" s="65"/>
      <c r="Q49" s="65"/>
      <c r="R49" s="86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</row>
    <row r="50" s="4" customFormat="1" ht="18" customHeight="1" spans="1:16382">
      <c r="A50" s="56"/>
      <c r="B50" s="26" t="s">
        <v>100</v>
      </c>
      <c r="C50" s="29" t="s">
        <v>107</v>
      </c>
      <c r="D50" s="29" t="s">
        <v>108</v>
      </c>
      <c r="E50" s="29" t="s">
        <v>20</v>
      </c>
      <c r="F50" s="29" t="s">
        <v>28</v>
      </c>
      <c r="G50" s="28" t="s">
        <v>89</v>
      </c>
      <c r="H50" s="28" t="s">
        <v>34</v>
      </c>
      <c r="I50" s="65">
        <v>3</v>
      </c>
      <c r="J50" s="65">
        <v>24</v>
      </c>
      <c r="K50" s="65">
        <v>24</v>
      </c>
      <c r="L50" s="63">
        <f>SUM(J50:K50)</f>
        <v>48</v>
      </c>
      <c r="M50" s="65"/>
      <c r="N50" s="65"/>
      <c r="O50" s="65"/>
      <c r="P50" s="65">
        <v>3</v>
      </c>
      <c r="Q50" s="65"/>
      <c r="R50" s="86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</row>
    <row r="51" s="4" customFormat="1" ht="18" customHeight="1" spans="1:16382">
      <c r="A51" s="56"/>
      <c r="B51" s="26" t="s">
        <v>100</v>
      </c>
      <c r="C51" s="29" t="s">
        <v>109</v>
      </c>
      <c r="D51" s="29" t="s">
        <v>110</v>
      </c>
      <c r="E51" s="29" t="s">
        <v>20</v>
      </c>
      <c r="F51" s="29" t="s">
        <v>28</v>
      </c>
      <c r="G51" s="28" t="s">
        <v>89</v>
      </c>
      <c r="H51" s="28" t="s">
        <v>34</v>
      </c>
      <c r="I51" s="65">
        <v>3</v>
      </c>
      <c r="J51" s="65">
        <v>24</v>
      </c>
      <c r="K51" s="65">
        <v>24</v>
      </c>
      <c r="L51" s="63">
        <f>SUM(J51:K51)</f>
        <v>48</v>
      </c>
      <c r="M51" s="65"/>
      <c r="N51" s="65"/>
      <c r="O51" s="65"/>
      <c r="P51" s="65">
        <v>4</v>
      </c>
      <c r="Q51" s="65"/>
      <c r="R51" s="86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</row>
    <row r="52" s="4" customFormat="1" ht="18" customHeight="1" spans="1:16382">
      <c r="A52" s="56"/>
      <c r="B52" s="43" t="s">
        <v>111</v>
      </c>
      <c r="C52" s="44"/>
      <c r="D52" s="44"/>
      <c r="E52" s="44"/>
      <c r="F52" s="44"/>
      <c r="G52" s="44"/>
      <c r="H52" s="44"/>
      <c r="I52" s="68">
        <f t="shared" ref="I52:R52" si="4">SUM(I47:I51)</f>
        <v>15</v>
      </c>
      <c r="J52" s="68">
        <f t="shared" si="4"/>
        <v>152</v>
      </c>
      <c r="K52" s="68">
        <f t="shared" si="4"/>
        <v>88</v>
      </c>
      <c r="L52" s="68">
        <f t="shared" si="4"/>
        <v>240</v>
      </c>
      <c r="M52" s="68">
        <f t="shared" si="4"/>
        <v>0</v>
      </c>
      <c r="N52" s="68">
        <f t="shared" si="4"/>
        <v>0</v>
      </c>
      <c r="O52" s="68">
        <f t="shared" si="4"/>
        <v>8</v>
      </c>
      <c r="P52" s="68">
        <f t="shared" si="4"/>
        <v>11</v>
      </c>
      <c r="Q52" s="68">
        <f t="shared" si="4"/>
        <v>0</v>
      </c>
      <c r="R52" s="85">
        <f t="shared" si="4"/>
        <v>0</v>
      </c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</row>
    <row r="53" s="4" customFormat="1" ht="21" customHeight="1" spans="1:16382">
      <c r="A53" s="56"/>
      <c r="B53" s="26" t="s">
        <v>112</v>
      </c>
      <c r="C53" s="139" t="s">
        <v>113</v>
      </c>
      <c r="D53" s="29" t="s">
        <v>114</v>
      </c>
      <c r="E53" s="29" t="s">
        <v>20</v>
      </c>
      <c r="F53" s="29" t="s">
        <v>32</v>
      </c>
      <c r="G53" s="28" t="s">
        <v>89</v>
      </c>
      <c r="H53" s="29" t="s">
        <v>34</v>
      </c>
      <c r="I53" s="65">
        <v>1</v>
      </c>
      <c r="J53" s="65">
        <v>0</v>
      </c>
      <c r="K53" s="65">
        <v>24</v>
      </c>
      <c r="L53" s="63">
        <f t="shared" ref="L53:L58" si="5">SUM(J53:K53)</f>
        <v>24</v>
      </c>
      <c r="M53" s="141" t="s">
        <v>35</v>
      </c>
      <c r="N53" s="65"/>
      <c r="O53" s="65"/>
      <c r="P53" s="65"/>
      <c r="Q53" s="65"/>
      <c r="R53" s="86"/>
      <c r="S53" s="7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</row>
    <row r="54" s="4" customFormat="1" ht="21" customHeight="1" spans="1:16382">
      <c r="A54" s="25"/>
      <c r="B54" s="26" t="s">
        <v>112</v>
      </c>
      <c r="C54" s="27" t="s">
        <v>115</v>
      </c>
      <c r="D54" s="28" t="s">
        <v>116</v>
      </c>
      <c r="E54" s="29" t="s">
        <v>20</v>
      </c>
      <c r="F54" s="29" t="s">
        <v>32</v>
      </c>
      <c r="G54" s="28" t="s">
        <v>89</v>
      </c>
      <c r="H54" s="29" t="s">
        <v>34</v>
      </c>
      <c r="I54" s="65">
        <v>1</v>
      </c>
      <c r="J54" s="30">
        <v>0</v>
      </c>
      <c r="K54" s="30">
        <v>24</v>
      </c>
      <c r="L54" s="63">
        <f t="shared" si="5"/>
        <v>24</v>
      </c>
      <c r="M54" s="141" t="s">
        <v>35</v>
      </c>
      <c r="N54" s="30"/>
      <c r="O54" s="30"/>
      <c r="P54" s="30"/>
      <c r="Q54" s="30"/>
      <c r="R54" s="74"/>
      <c r="S54" s="7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</row>
    <row r="55" s="4" customFormat="1" ht="27" customHeight="1" spans="1:16382">
      <c r="A55" s="56"/>
      <c r="B55" s="26" t="s">
        <v>112</v>
      </c>
      <c r="C55" s="35" t="s">
        <v>117</v>
      </c>
      <c r="D55" s="28" t="s">
        <v>118</v>
      </c>
      <c r="E55" s="29" t="s">
        <v>20</v>
      </c>
      <c r="F55" s="29" t="s">
        <v>32</v>
      </c>
      <c r="G55" s="28" t="s">
        <v>89</v>
      </c>
      <c r="H55" s="29" t="s">
        <v>34</v>
      </c>
      <c r="I55" s="65">
        <v>2</v>
      </c>
      <c r="J55" s="30">
        <v>0</v>
      </c>
      <c r="K55" s="29">
        <v>48</v>
      </c>
      <c r="L55" s="63">
        <f t="shared" si="5"/>
        <v>48</v>
      </c>
      <c r="M55" s="30"/>
      <c r="N55" s="141" t="s">
        <v>51</v>
      </c>
      <c r="O55" s="30"/>
      <c r="P55" s="30"/>
      <c r="Q55" s="27"/>
      <c r="R55" s="74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</row>
    <row r="56" s="4" customFormat="1" ht="34" customHeight="1" spans="1:16382">
      <c r="A56" s="56"/>
      <c r="B56" s="26" t="s">
        <v>112</v>
      </c>
      <c r="C56" s="35" t="s">
        <v>119</v>
      </c>
      <c r="D56" s="28" t="s">
        <v>120</v>
      </c>
      <c r="E56" s="29" t="s">
        <v>20</v>
      </c>
      <c r="F56" s="29" t="s">
        <v>32</v>
      </c>
      <c r="G56" s="28" t="s">
        <v>89</v>
      </c>
      <c r="H56" s="29" t="s">
        <v>34</v>
      </c>
      <c r="I56" s="65">
        <v>4</v>
      </c>
      <c r="J56" s="30">
        <v>0</v>
      </c>
      <c r="K56" s="29">
        <v>96</v>
      </c>
      <c r="L56" s="63">
        <f t="shared" si="5"/>
        <v>96</v>
      </c>
      <c r="M56" s="30"/>
      <c r="N56" s="141" t="s">
        <v>121</v>
      </c>
      <c r="O56" s="30"/>
      <c r="P56" s="30"/>
      <c r="Q56" s="27"/>
      <c r="R56" s="74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</row>
    <row r="57" s="4" customFormat="1" ht="21" customHeight="1" spans="1:16382">
      <c r="A57" s="56"/>
      <c r="B57" s="26" t="s">
        <v>112</v>
      </c>
      <c r="C57" s="35" t="s">
        <v>122</v>
      </c>
      <c r="D57" s="28" t="s">
        <v>123</v>
      </c>
      <c r="E57" s="29" t="s">
        <v>20</v>
      </c>
      <c r="F57" s="29" t="s">
        <v>32</v>
      </c>
      <c r="G57" s="28" t="s">
        <v>89</v>
      </c>
      <c r="H57" s="29" t="s">
        <v>34</v>
      </c>
      <c r="I57" s="65">
        <v>2</v>
      </c>
      <c r="J57" s="30">
        <v>0</v>
      </c>
      <c r="K57" s="29">
        <v>48</v>
      </c>
      <c r="L57" s="63">
        <f t="shared" si="5"/>
        <v>48</v>
      </c>
      <c r="M57" s="30"/>
      <c r="N57" s="30"/>
      <c r="O57" s="141" t="s">
        <v>51</v>
      </c>
      <c r="P57" s="30"/>
      <c r="Q57" s="27"/>
      <c r="R57" s="74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</row>
    <row r="58" s="4" customFormat="1" ht="21" customHeight="1" spans="1:16382">
      <c r="A58" s="56"/>
      <c r="B58" s="26" t="s">
        <v>112</v>
      </c>
      <c r="C58" s="35" t="s">
        <v>124</v>
      </c>
      <c r="D58" s="28" t="s">
        <v>125</v>
      </c>
      <c r="E58" s="29" t="s">
        <v>20</v>
      </c>
      <c r="F58" s="29" t="s">
        <v>32</v>
      </c>
      <c r="G58" s="28" t="s">
        <v>89</v>
      </c>
      <c r="H58" s="29" t="s">
        <v>34</v>
      </c>
      <c r="I58" s="65">
        <v>4</v>
      </c>
      <c r="J58" s="30">
        <v>0</v>
      </c>
      <c r="K58" s="29">
        <v>96</v>
      </c>
      <c r="L58" s="63">
        <v>96</v>
      </c>
      <c r="M58" s="30"/>
      <c r="N58" s="30"/>
      <c r="O58" s="141" t="s">
        <v>121</v>
      </c>
      <c r="P58" s="30"/>
      <c r="Q58" s="27"/>
      <c r="R58" s="74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</row>
    <row r="59" s="4" customFormat="1" ht="21" customHeight="1" spans="1:16382">
      <c r="A59" s="56"/>
      <c r="B59" s="26" t="s">
        <v>112</v>
      </c>
      <c r="C59" s="142" t="s">
        <v>126</v>
      </c>
      <c r="D59" s="33" t="s">
        <v>127</v>
      </c>
      <c r="E59" s="29" t="s">
        <v>20</v>
      </c>
      <c r="F59" s="29" t="s">
        <v>32</v>
      </c>
      <c r="G59" s="28" t="s">
        <v>89</v>
      </c>
      <c r="H59" s="29" t="s">
        <v>34</v>
      </c>
      <c r="I59" s="65">
        <v>6</v>
      </c>
      <c r="J59" s="30">
        <v>0</v>
      </c>
      <c r="K59" s="29">
        <v>144</v>
      </c>
      <c r="L59" s="63">
        <f>SUM(J59:K59)</f>
        <v>144</v>
      </c>
      <c r="M59" s="30"/>
      <c r="N59" s="30"/>
      <c r="O59" s="30"/>
      <c r="P59" s="141" t="s">
        <v>128</v>
      </c>
      <c r="Q59" s="27"/>
      <c r="R59" s="74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</row>
    <row r="60" s="4" customFormat="1" ht="31" customHeight="1" spans="1:16382">
      <c r="A60" s="56"/>
      <c r="B60" s="26" t="s">
        <v>112</v>
      </c>
      <c r="C60" s="37" t="s">
        <v>129</v>
      </c>
      <c r="D60" s="33" t="s">
        <v>130</v>
      </c>
      <c r="E60" s="33" t="s">
        <v>20</v>
      </c>
      <c r="F60" s="40" t="s">
        <v>32</v>
      </c>
      <c r="G60" s="28" t="s">
        <v>89</v>
      </c>
      <c r="H60" s="29" t="s">
        <v>34</v>
      </c>
      <c r="I60" s="65">
        <v>5</v>
      </c>
      <c r="J60" s="30">
        <v>0</v>
      </c>
      <c r="K60" s="29">
        <f>I60*24</f>
        <v>120</v>
      </c>
      <c r="L60" s="63">
        <f>SUM(J60:K60)</f>
        <v>120</v>
      </c>
      <c r="M60" s="30"/>
      <c r="N60" s="30"/>
      <c r="O60" s="30"/>
      <c r="P60" s="30"/>
      <c r="Q60" s="27" t="s">
        <v>131</v>
      </c>
      <c r="R60" s="74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</row>
    <row r="61" s="4" customFormat="1" ht="21" customHeight="1" spans="1:16382">
      <c r="A61" s="56"/>
      <c r="B61" s="26" t="s">
        <v>112</v>
      </c>
      <c r="C61" s="37" t="s">
        <v>132</v>
      </c>
      <c r="D61" s="28" t="s">
        <v>133</v>
      </c>
      <c r="E61" s="28" t="s">
        <v>20</v>
      </c>
      <c r="F61" s="28" t="s">
        <v>32</v>
      </c>
      <c r="G61" s="28" t="s">
        <v>89</v>
      </c>
      <c r="H61" s="29" t="s">
        <v>34</v>
      </c>
      <c r="I61" s="65">
        <v>15</v>
      </c>
      <c r="J61" s="30">
        <v>0</v>
      </c>
      <c r="K61" s="29">
        <v>270</v>
      </c>
      <c r="L61" s="63">
        <f>SUM(J61:K61)</f>
        <v>270</v>
      </c>
      <c r="M61" s="30"/>
      <c r="N61" s="30"/>
      <c r="O61" s="30"/>
      <c r="P61" s="30"/>
      <c r="Q61" s="27" t="s">
        <v>134</v>
      </c>
      <c r="R61" s="74"/>
      <c r="S61" s="87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3"/>
      <c r="XFB61" s="3"/>
    </row>
    <row r="62" s="4" customFormat="1" ht="21" customHeight="1" spans="1:16382">
      <c r="A62" s="56"/>
      <c r="B62" s="26" t="s">
        <v>112</v>
      </c>
      <c r="C62" s="37" t="s">
        <v>135</v>
      </c>
      <c r="D62" s="28" t="s">
        <v>136</v>
      </c>
      <c r="E62" s="29" t="s">
        <v>20</v>
      </c>
      <c r="F62" s="29" t="s">
        <v>32</v>
      </c>
      <c r="G62" s="28" t="s">
        <v>89</v>
      </c>
      <c r="H62" s="30" t="s">
        <v>34</v>
      </c>
      <c r="I62" s="65">
        <v>10</v>
      </c>
      <c r="J62" s="30">
        <v>0</v>
      </c>
      <c r="K62" s="29">
        <v>180</v>
      </c>
      <c r="L62" s="63">
        <f>SUM(J62:K62)</f>
        <v>180</v>
      </c>
      <c r="M62" s="30"/>
      <c r="N62" s="30"/>
      <c r="O62" s="30"/>
      <c r="P62" s="30"/>
      <c r="Q62" s="30"/>
      <c r="R62" s="88" t="s">
        <v>137</v>
      </c>
      <c r="S62" s="87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</row>
    <row r="63" s="4" customFormat="1" ht="21" customHeight="1" spans="1:16382">
      <c r="A63" s="56"/>
      <c r="B63" s="26" t="s">
        <v>112</v>
      </c>
      <c r="C63" s="37" t="s">
        <v>138</v>
      </c>
      <c r="D63" s="28" t="s">
        <v>139</v>
      </c>
      <c r="E63" s="29" t="s">
        <v>20</v>
      </c>
      <c r="F63" s="29" t="s">
        <v>32</v>
      </c>
      <c r="G63" s="28" t="s">
        <v>89</v>
      </c>
      <c r="H63" s="30" t="s">
        <v>34</v>
      </c>
      <c r="I63" s="65">
        <v>5</v>
      </c>
      <c r="J63" s="30">
        <v>0</v>
      </c>
      <c r="K63" s="29">
        <v>90</v>
      </c>
      <c r="L63" s="63">
        <f>SUM(J63:K63)</f>
        <v>90</v>
      </c>
      <c r="M63" s="30"/>
      <c r="N63" s="30"/>
      <c r="O63" s="30"/>
      <c r="P63" s="30"/>
      <c r="Q63" s="30"/>
      <c r="R63" s="88" t="s">
        <v>131</v>
      </c>
      <c r="S63" s="87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3"/>
      <c r="XFB63" s="3"/>
    </row>
    <row r="64" s="4" customFormat="1" ht="21" customHeight="1" spans="1:16382">
      <c r="A64" s="56"/>
      <c r="B64" s="43" t="s">
        <v>140</v>
      </c>
      <c r="C64" s="44"/>
      <c r="D64" s="44"/>
      <c r="E64" s="44"/>
      <c r="F64" s="44"/>
      <c r="G64" s="44"/>
      <c r="H64" s="44"/>
      <c r="I64" s="68">
        <f>SUM(I53:I63)</f>
        <v>55</v>
      </c>
      <c r="J64" s="68">
        <f>SUM(J53:J63)</f>
        <v>0</v>
      </c>
      <c r="K64" s="68">
        <f>SUM(K53:K63)</f>
        <v>1140</v>
      </c>
      <c r="L64" s="68">
        <f t="shared" ref="L64:R64" si="6">SUM(L53:L63)</f>
        <v>1140</v>
      </c>
      <c r="M64" s="68">
        <f t="shared" si="6"/>
        <v>0</v>
      </c>
      <c r="N64" s="68">
        <f t="shared" si="6"/>
        <v>0</v>
      </c>
      <c r="O64" s="68">
        <f t="shared" si="6"/>
        <v>0</v>
      </c>
      <c r="P64" s="68">
        <f t="shared" si="6"/>
        <v>0</v>
      </c>
      <c r="Q64" s="68">
        <f t="shared" si="6"/>
        <v>0</v>
      </c>
      <c r="R64" s="85">
        <f t="shared" si="6"/>
        <v>0</v>
      </c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</row>
    <row r="65" s="4" customFormat="1" ht="21" customHeight="1" spans="1:16382">
      <c r="A65" s="56"/>
      <c r="B65" s="31" t="s">
        <v>141</v>
      </c>
      <c r="C65" s="35" t="s">
        <v>142</v>
      </c>
      <c r="D65" s="28" t="s">
        <v>143</v>
      </c>
      <c r="E65" s="28" t="s">
        <v>80</v>
      </c>
      <c r="F65" s="29" t="s">
        <v>28</v>
      </c>
      <c r="G65" s="28" t="s">
        <v>89</v>
      </c>
      <c r="H65" s="30" t="s">
        <v>34</v>
      </c>
      <c r="I65" s="120">
        <v>3</v>
      </c>
      <c r="J65" s="121">
        <v>24</v>
      </c>
      <c r="K65" s="121">
        <v>24</v>
      </c>
      <c r="L65" s="121">
        <f>SUM(J65:K65)</f>
        <v>48</v>
      </c>
      <c r="M65" s="121"/>
      <c r="N65" s="121"/>
      <c r="O65" s="121"/>
      <c r="P65" s="121">
        <v>4</v>
      </c>
      <c r="Q65" s="121"/>
      <c r="R65" s="132"/>
      <c r="S65" s="13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</row>
    <row r="66" s="4" customFormat="1" ht="21" customHeight="1" spans="1:16382">
      <c r="A66" s="56"/>
      <c r="B66" s="31" t="s">
        <v>141</v>
      </c>
      <c r="C66" s="35" t="s">
        <v>144</v>
      </c>
      <c r="D66" s="28" t="s">
        <v>145</v>
      </c>
      <c r="E66" s="28" t="s">
        <v>80</v>
      </c>
      <c r="F66" s="29" t="s">
        <v>28</v>
      </c>
      <c r="G66" s="28" t="s">
        <v>89</v>
      </c>
      <c r="H66" s="30" t="s">
        <v>34</v>
      </c>
      <c r="I66" s="120">
        <v>2</v>
      </c>
      <c r="J66" s="121">
        <v>24</v>
      </c>
      <c r="K66" s="122">
        <v>8</v>
      </c>
      <c r="L66" s="121">
        <v>32</v>
      </c>
      <c r="M66" s="121">
        <v>4</v>
      </c>
      <c r="N66" s="121"/>
      <c r="O66" s="121"/>
      <c r="P66" s="121"/>
      <c r="Q66" s="121"/>
      <c r="R66" s="132"/>
      <c r="S66" s="13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3"/>
      <c r="XFB66" s="3"/>
    </row>
    <row r="67" ht="18" customHeight="1" spans="2:18">
      <c r="B67" s="89" t="s">
        <v>146</v>
      </c>
      <c r="C67" s="90"/>
      <c r="D67" s="90"/>
      <c r="E67" s="90"/>
      <c r="F67" s="90"/>
      <c r="G67" s="90"/>
      <c r="H67" s="90"/>
      <c r="I67" s="68">
        <f>SUM(I65:I66)</f>
        <v>5</v>
      </c>
      <c r="J67" s="68">
        <f t="shared" ref="J67:R67" si="7">SUM(J65:J66)</f>
        <v>48</v>
      </c>
      <c r="K67" s="68">
        <f t="shared" si="7"/>
        <v>32</v>
      </c>
      <c r="L67" s="68">
        <f t="shared" si="7"/>
        <v>80</v>
      </c>
      <c r="M67" s="68">
        <f t="shared" si="7"/>
        <v>4</v>
      </c>
      <c r="N67" s="68">
        <f t="shared" si="7"/>
        <v>0</v>
      </c>
      <c r="O67" s="68">
        <f t="shared" si="7"/>
        <v>0</v>
      </c>
      <c r="P67" s="68">
        <f t="shared" si="7"/>
        <v>4</v>
      </c>
      <c r="Q67" s="68">
        <f t="shared" si="7"/>
        <v>0</v>
      </c>
      <c r="R67" s="68">
        <f t="shared" si="7"/>
        <v>0</v>
      </c>
    </row>
    <row r="68" ht="21" customHeight="1" spans="2:18">
      <c r="B68" s="91" t="s">
        <v>147</v>
      </c>
      <c r="C68" s="92"/>
      <c r="D68" s="92"/>
      <c r="E68" s="92"/>
      <c r="F68" s="92"/>
      <c r="G68" s="92"/>
      <c r="H68" s="92"/>
      <c r="I68" s="123">
        <f>I35+I40+I46+I52+I64+I67</f>
        <v>142</v>
      </c>
      <c r="J68" s="123">
        <f t="shared" ref="J68:R68" si="8">J35+J40+J46+J52+J64+J67</f>
        <v>976</v>
      </c>
      <c r="K68" s="123">
        <f t="shared" si="8"/>
        <v>1532</v>
      </c>
      <c r="L68" s="123">
        <f t="shared" si="8"/>
        <v>2508</v>
      </c>
      <c r="M68" s="123">
        <f t="shared" si="8"/>
        <v>24</v>
      </c>
      <c r="N68" s="123">
        <f>N35+N46+N52+N64+N67</f>
        <v>25</v>
      </c>
      <c r="O68" s="123">
        <f t="shared" si="8"/>
        <v>21</v>
      </c>
      <c r="P68" s="123">
        <f t="shared" si="8"/>
        <v>21</v>
      </c>
      <c r="Q68" s="123">
        <f t="shared" si="8"/>
        <v>0</v>
      </c>
      <c r="R68" s="123">
        <f t="shared" si="8"/>
        <v>0</v>
      </c>
    </row>
    <row r="69" ht="28" customHeight="1" spans="2:18">
      <c r="B69" s="25"/>
      <c r="C69" s="93"/>
      <c r="D69" s="94"/>
      <c r="E69" s="94"/>
      <c r="F69" s="94"/>
      <c r="G69" s="93"/>
      <c r="H69" s="25"/>
      <c r="I69" s="124"/>
      <c r="J69" s="93"/>
      <c r="K69" s="93"/>
      <c r="L69" s="93"/>
      <c r="M69" s="93"/>
      <c r="N69" s="93"/>
      <c r="O69" s="93"/>
      <c r="P69" s="93"/>
      <c r="Q69" s="93"/>
      <c r="R69" s="93"/>
    </row>
    <row r="70" ht="29" customHeight="1" spans="2:18">
      <c r="B70" s="95" t="s">
        <v>148</v>
      </c>
      <c r="C70" s="96"/>
      <c r="D70" s="96"/>
      <c r="E70" s="96"/>
      <c r="F70" s="96"/>
      <c r="G70" s="96"/>
      <c r="H70" s="97"/>
      <c r="I70" s="58"/>
      <c r="J70" s="95" t="s">
        <v>149</v>
      </c>
      <c r="K70" s="96"/>
      <c r="L70" s="96"/>
      <c r="M70" s="96"/>
      <c r="N70" s="96"/>
      <c r="O70" s="96"/>
      <c r="P70" s="96"/>
      <c r="Q70" s="96"/>
      <c r="R70" s="97"/>
    </row>
    <row r="71" ht="26" customHeight="1" spans="2:18">
      <c r="B71" s="98" t="s">
        <v>150</v>
      </c>
      <c r="C71" s="99"/>
      <c r="D71" s="99" t="s">
        <v>15</v>
      </c>
      <c r="E71" s="100" t="s">
        <v>151</v>
      </c>
      <c r="F71" s="100" t="s">
        <v>152</v>
      </c>
      <c r="G71" s="99" t="s">
        <v>153</v>
      </c>
      <c r="H71" s="101" t="s">
        <v>12</v>
      </c>
      <c r="I71" s="58"/>
      <c r="J71" s="125" t="s">
        <v>154</v>
      </c>
      <c r="K71" s="126" t="s">
        <v>50</v>
      </c>
      <c r="L71" s="126" t="s">
        <v>155</v>
      </c>
      <c r="M71" s="126" t="s">
        <v>156</v>
      </c>
      <c r="N71" s="126" t="s">
        <v>157</v>
      </c>
      <c r="O71" s="126" t="s">
        <v>158</v>
      </c>
      <c r="P71" s="126" t="s">
        <v>159</v>
      </c>
      <c r="Q71" s="126"/>
      <c r="R71" s="134" t="s">
        <v>147</v>
      </c>
    </row>
    <row r="72" ht="24" customHeight="1" spans="2:18">
      <c r="B72" s="102" t="s">
        <v>20</v>
      </c>
      <c r="C72" s="103" t="s">
        <v>160</v>
      </c>
      <c r="D72" s="64">
        <f>L35</f>
        <v>692</v>
      </c>
      <c r="E72" s="104">
        <f>J35</f>
        <v>488</v>
      </c>
      <c r="F72" s="104">
        <f>K35</f>
        <v>204</v>
      </c>
      <c r="G72" s="105">
        <f>F72/D72</f>
        <v>0.294797687861272</v>
      </c>
      <c r="H72" s="106">
        <f>I35</f>
        <v>44.5</v>
      </c>
      <c r="I72" s="58"/>
      <c r="J72" s="127">
        <v>1</v>
      </c>
      <c r="K72" s="128">
        <v>2</v>
      </c>
      <c r="L72" s="128">
        <v>1</v>
      </c>
      <c r="M72" s="128">
        <v>2</v>
      </c>
      <c r="N72" s="128">
        <v>12</v>
      </c>
      <c r="O72" s="128">
        <v>1</v>
      </c>
      <c r="P72" s="128">
        <v>1</v>
      </c>
      <c r="Q72" s="109"/>
      <c r="R72" s="135">
        <f>SUM(K72:P72)</f>
        <v>19</v>
      </c>
    </row>
    <row r="73" ht="24" customHeight="1" spans="2:18">
      <c r="B73" s="107"/>
      <c r="C73" s="108" t="s">
        <v>161</v>
      </c>
      <c r="D73" s="109">
        <f>L46</f>
        <v>228</v>
      </c>
      <c r="E73" s="104">
        <f>J46</f>
        <v>160</v>
      </c>
      <c r="F73" s="104">
        <f>K46</f>
        <v>68</v>
      </c>
      <c r="G73" s="110">
        <f>F73/D73</f>
        <v>0.298245614035088</v>
      </c>
      <c r="H73" s="106">
        <f>I46</f>
        <v>14.5</v>
      </c>
      <c r="I73" s="58"/>
      <c r="J73" s="127">
        <v>2</v>
      </c>
      <c r="K73" s="128"/>
      <c r="L73" s="109"/>
      <c r="M73" s="128">
        <v>6</v>
      </c>
      <c r="N73" s="128">
        <v>12</v>
      </c>
      <c r="O73" s="128">
        <v>1</v>
      </c>
      <c r="P73" s="128">
        <v>1</v>
      </c>
      <c r="Q73" s="109"/>
      <c r="R73" s="135">
        <f>SUM(K73:P73)</f>
        <v>20</v>
      </c>
    </row>
    <row r="74" ht="24" customHeight="1" spans="2:18">
      <c r="B74" s="107"/>
      <c r="C74" s="108" t="s">
        <v>162</v>
      </c>
      <c r="D74" s="111">
        <f>L52</f>
        <v>240</v>
      </c>
      <c r="E74" s="104">
        <f>J52</f>
        <v>152</v>
      </c>
      <c r="F74" s="104">
        <f>K52</f>
        <v>88</v>
      </c>
      <c r="G74" s="110">
        <f>F74/D74</f>
        <v>0.366666666666667</v>
      </c>
      <c r="H74" s="106">
        <f>I52</f>
        <v>15</v>
      </c>
      <c r="I74" s="58"/>
      <c r="J74" s="127">
        <v>3</v>
      </c>
      <c r="K74" s="128"/>
      <c r="L74" s="109"/>
      <c r="M74" s="128">
        <v>6</v>
      </c>
      <c r="N74" s="128">
        <v>12</v>
      </c>
      <c r="O74" s="128">
        <v>1</v>
      </c>
      <c r="P74" s="128">
        <v>1</v>
      </c>
      <c r="Q74" s="109"/>
      <c r="R74" s="135">
        <f>SUM(K74:P74)</f>
        <v>20</v>
      </c>
    </row>
    <row r="75" ht="24" customHeight="1" spans="2:18">
      <c r="B75" s="112"/>
      <c r="C75" s="108" t="s">
        <v>163</v>
      </c>
      <c r="D75" s="104">
        <f>L64</f>
        <v>1140</v>
      </c>
      <c r="E75" s="104">
        <f>J64</f>
        <v>0</v>
      </c>
      <c r="F75" s="104">
        <f>K64</f>
        <v>1140</v>
      </c>
      <c r="G75" s="104" t="s">
        <v>164</v>
      </c>
      <c r="H75" s="106">
        <f>I64</f>
        <v>55</v>
      </c>
      <c r="I75" s="58"/>
      <c r="J75" s="127">
        <v>4</v>
      </c>
      <c r="K75" s="128"/>
      <c r="L75" s="109"/>
      <c r="M75" s="128">
        <v>6</v>
      </c>
      <c r="N75" s="128">
        <v>12</v>
      </c>
      <c r="O75" s="128">
        <v>1</v>
      </c>
      <c r="P75" s="128">
        <v>1</v>
      </c>
      <c r="Q75" s="109"/>
      <c r="R75" s="135">
        <f>SUM(K75:P75)</f>
        <v>20</v>
      </c>
    </row>
    <row r="76" ht="24" customHeight="1" spans="2:18">
      <c r="B76" s="102" t="s">
        <v>80</v>
      </c>
      <c r="C76" s="108" t="s">
        <v>165</v>
      </c>
      <c r="D76" s="104">
        <f>L40</f>
        <v>128</v>
      </c>
      <c r="E76" s="104">
        <f>J40</f>
        <v>128</v>
      </c>
      <c r="F76" s="104" t="s">
        <v>164</v>
      </c>
      <c r="G76" s="104" t="s">
        <v>164</v>
      </c>
      <c r="H76" s="106">
        <f>I40</f>
        <v>8</v>
      </c>
      <c r="I76" s="58"/>
      <c r="J76" s="127">
        <v>5</v>
      </c>
      <c r="K76" s="128"/>
      <c r="L76" s="109"/>
      <c r="M76" s="128">
        <v>5</v>
      </c>
      <c r="N76" s="128"/>
      <c r="O76" s="128"/>
      <c r="P76" s="128"/>
      <c r="Q76" s="109"/>
      <c r="R76" s="135">
        <v>20</v>
      </c>
    </row>
    <row r="77" ht="24" customHeight="1" spans="2:18">
      <c r="B77" s="112"/>
      <c r="C77" s="108" t="s">
        <v>166</v>
      </c>
      <c r="D77" s="111">
        <f>L67</f>
        <v>80</v>
      </c>
      <c r="E77" s="104">
        <f>J67</f>
        <v>48</v>
      </c>
      <c r="F77" s="104">
        <f>K67</f>
        <v>32</v>
      </c>
      <c r="G77" s="110">
        <f>F77/D77</f>
        <v>0.4</v>
      </c>
      <c r="H77" s="106">
        <f>I67</f>
        <v>5</v>
      </c>
      <c r="I77" s="58"/>
      <c r="J77" s="127"/>
      <c r="K77" s="128"/>
      <c r="L77" s="109"/>
      <c r="M77" s="128">
        <v>15</v>
      </c>
      <c r="N77" s="128"/>
      <c r="O77" s="128"/>
      <c r="P77" s="128"/>
      <c r="Q77" s="109"/>
      <c r="R77" s="135"/>
    </row>
    <row r="78" ht="24" customHeight="1" spans="2:18">
      <c r="B78" s="113" t="s">
        <v>167</v>
      </c>
      <c r="C78" s="114"/>
      <c r="D78" s="114">
        <f>SUM(D72:D77)</f>
        <v>2508</v>
      </c>
      <c r="E78" s="114">
        <f>SUM(E72:E77)</f>
        <v>976</v>
      </c>
      <c r="F78" s="114">
        <f>SUM(F72:F77)</f>
        <v>1532</v>
      </c>
      <c r="G78" s="115">
        <f>F78/D78</f>
        <v>0.610845295055821</v>
      </c>
      <c r="H78" s="116">
        <f>SUM(H72:H77)</f>
        <v>142</v>
      </c>
      <c r="I78" s="58"/>
      <c r="J78" s="127">
        <v>6</v>
      </c>
      <c r="K78" s="129"/>
      <c r="L78" s="109"/>
      <c r="M78" s="128">
        <v>10</v>
      </c>
      <c r="N78" s="128"/>
      <c r="O78" s="128"/>
      <c r="P78" s="128"/>
      <c r="Q78" s="109"/>
      <c r="R78" s="135">
        <v>15</v>
      </c>
    </row>
    <row r="79" ht="17" customHeight="1" spans="2:18">
      <c r="B79" s="15"/>
      <c r="C79" s="117" t="s">
        <v>168</v>
      </c>
      <c r="D79" s="118">
        <f>(D72+D76)/D78</f>
        <v>0.32695374800638</v>
      </c>
      <c r="E79" s="16"/>
      <c r="F79" s="16"/>
      <c r="G79" s="16"/>
      <c r="H79" s="16"/>
      <c r="I79" s="58"/>
      <c r="J79" s="127"/>
      <c r="K79" s="129"/>
      <c r="L79" s="109"/>
      <c r="M79" s="128">
        <v>5</v>
      </c>
      <c r="N79" s="128"/>
      <c r="O79" s="128"/>
      <c r="P79" s="128"/>
      <c r="Q79" s="109"/>
      <c r="R79" s="135"/>
    </row>
    <row r="80" ht="17" customHeight="1" spans="2:18">
      <c r="B80" s="15"/>
      <c r="C80" s="117" t="s">
        <v>169</v>
      </c>
      <c r="D80" s="118">
        <f>10%</f>
        <v>0.1</v>
      </c>
      <c r="E80" s="16"/>
      <c r="F80" s="16"/>
      <c r="G80" s="16"/>
      <c r="H80" s="16"/>
      <c r="I80" s="58"/>
      <c r="J80" s="130" t="s">
        <v>167</v>
      </c>
      <c r="K80" s="131">
        <f>SUM(K72:K78)</f>
        <v>2</v>
      </c>
      <c r="L80" s="131">
        <f>SUM(L72:L78)</f>
        <v>1</v>
      </c>
      <c r="M80" s="131">
        <f>SUM(M72:M79)</f>
        <v>55</v>
      </c>
      <c r="N80" s="131">
        <f>SUM(N72:N78)</f>
        <v>48</v>
      </c>
      <c r="O80" s="131">
        <f>SUM(O72:O78)</f>
        <v>4</v>
      </c>
      <c r="P80" s="131">
        <f>SUM(P72:P78)</f>
        <v>4</v>
      </c>
      <c r="Q80" s="136"/>
      <c r="R80" s="137">
        <f>SUM(K80:Q80)</f>
        <v>114</v>
      </c>
    </row>
    <row r="81" ht="41" customHeight="1" spans="2:16">
      <c r="B81" s="119" t="s">
        <v>170</v>
      </c>
      <c r="C81" s="119"/>
      <c r="D81" s="119"/>
      <c r="E81" s="119"/>
      <c r="F81" s="119"/>
      <c r="G81" s="119"/>
      <c r="H81" s="119"/>
      <c r="I81" s="17"/>
      <c r="J81" s="15"/>
      <c r="K81" s="16"/>
      <c r="L81" s="58"/>
      <c r="M81" s="16"/>
      <c r="N81" s="16"/>
      <c r="O81" s="16"/>
      <c r="P81" s="16"/>
    </row>
    <row r="82" ht="43" customHeight="1"/>
    <row r="83" ht="39" customHeight="1"/>
  </sheetData>
  <sheetProtection formatCells="0" insertHyperlinks="0" autoFilter="0"/>
  <mergeCells count="41">
    <mergeCell ref="C1:R1"/>
    <mergeCell ref="M8:R8"/>
    <mergeCell ref="B35:H35"/>
    <mergeCell ref="C36:D36"/>
    <mergeCell ref="N36:P36"/>
    <mergeCell ref="C37:D37"/>
    <mergeCell ref="N37:P37"/>
    <mergeCell ref="C38:D38"/>
    <mergeCell ref="N38:P38"/>
    <mergeCell ref="C39:D39"/>
    <mergeCell ref="N39:P39"/>
    <mergeCell ref="B40:H40"/>
    <mergeCell ref="B46:H46"/>
    <mergeCell ref="B52:H52"/>
    <mergeCell ref="B64:H64"/>
    <mergeCell ref="B67:H67"/>
    <mergeCell ref="B68:H68"/>
    <mergeCell ref="B70:H70"/>
    <mergeCell ref="J70:R70"/>
    <mergeCell ref="B71:C71"/>
    <mergeCell ref="B78:C78"/>
    <mergeCell ref="B81:H81"/>
    <mergeCell ref="B8:B9"/>
    <mergeCell ref="B72:B75"/>
    <mergeCell ref="B76:B77"/>
    <mergeCell ref="C8:C9"/>
    <mergeCell ref="D8:D9"/>
    <mergeCell ref="E8:E9"/>
    <mergeCell ref="F8:F9"/>
    <mergeCell ref="G8:G9"/>
    <mergeCell ref="H8:H9"/>
    <mergeCell ref="I8:I9"/>
    <mergeCell ref="J8:J9"/>
    <mergeCell ref="J76:J77"/>
    <mergeCell ref="J78:J79"/>
    <mergeCell ref="K8:K9"/>
    <mergeCell ref="L8:L9"/>
    <mergeCell ref="R76:R77"/>
    <mergeCell ref="R78:R79"/>
    <mergeCell ref="S62:S63"/>
    <mergeCell ref="S65:S66"/>
  </mergeCells>
  <pageMargins left="0.251388888888889" right="0.251388888888889" top="0.751388888888889" bottom="0.751388888888889" header="0.298611111111111" footer="0.298611111111111"/>
  <pageSetup paperSize="9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教学进程表 (2024)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dll</dc:creator>
  <cp:lastModifiedBy>pc</cp:lastModifiedBy>
  <dcterms:created xsi:type="dcterms:W3CDTF">2021-05-06T00:38:00Z</dcterms:created>
  <dcterms:modified xsi:type="dcterms:W3CDTF">2024-09-18T03:06:05Z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D530C38BE77A495E842F54164C794763_13</vt:lpwstr>
  </property>
  <property fmtid="{D5CDD505-2E9C-101B-9397-08002B2CF9AE}" pid="3" name="KSOProductBuildVer">
    <vt:lpwstr>2052-12.1.0.17133</vt:lpwstr>
  </property>
</Properties>
</file>